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D:\工作\四川铁道\资助专项\2024年秋季资助\评奖评优公示名单\"/>
    </mc:Choice>
  </mc:AlternateContent>
  <xr:revisionPtr revIDLastSave="0" documentId="13_ncr:1_{906DF6FB-E03F-4792-8A7A-5C815F51AD68}" xr6:coauthVersionLast="47" xr6:coauthVersionMax="47" xr10:uidLastSave="{00000000-0000-0000-0000-000000000000}"/>
  <bookViews>
    <workbookView xWindow="28680" yWindow="-120" windowWidth="29040" windowHeight="15720" activeTab="4" xr2:uid="{00000000-000D-0000-FFFF-FFFF00000000}"/>
  </bookViews>
  <sheets>
    <sheet name="奖学金" sheetId="2" r:id="rId1"/>
    <sheet name="优干" sheetId="1" r:id="rId2"/>
    <sheet name="三好" sheetId="5" r:id="rId3"/>
    <sheet name="学习进步" sheetId="3" r:id="rId4"/>
    <sheet name="院级先进班集体" sheetId="4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0" hidden="1">奖学金!$A$3:$F$132</definedName>
    <definedName name="_xlnm._FilterDatabase" localSheetId="2" hidden="1">三好!$A$3:$F$132</definedName>
    <definedName name="_xlnm._FilterDatabase" localSheetId="3" hidden="1">学习进步!$A$3:$G$17</definedName>
    <definedName name="_xlnm._FilterDatabase" localSheetId="1" hidden="1">优干!$A$3:$G$42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I68" i="5"/>
  <c r="I67" i="5"/>
  <c r="I63" i="5"/>
  <c r="I62" i="5"/>
  <c r="I61" i="5"/>
  <c r="I60" i="5"/>
  <c r="G60" i="5"/>
  <c r="I59" i="5"/>
  <c r="G59" i="5"/>
  <c r="I58" i="5"/>
  <c r="G58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H12" i="5"/>
  <c r="I11" i="5"/>
  <c r="I10" i="5"/>
  <c r="I9" i="5"/>
  <c r="I8" i="5"/>
  <c r="I7" i="5"/>
  <c r="I6" i="5"/>
  <c r="I5" i="5"/>
  <c r="I4" i="5"/>
  <c r="G29" i="1"/>
  <c r="G28" i="1"/>
  <c r="G27" i="1"/>
  <c r="G26" i="1"/>
  <c r="G25" i="1"/>
  <c r="I221" i="2"/>
  <c r="I220" i="2"/>
  <c r="I219" i="2"/>
  <c r="I218" i="2"/>
  <c r="I217" i="2"/>
  <c r="I216" i="2"/>
  <c r="H176" i="2"/>
  <c r="H164" i="2"/>
  <c r="H138" i="2"/>
  <c r="G138" i="2"/>
  <c r="H122" i="2"/>
  <c r="G122" i="2"/>
  <c r="H119" i="2"/>
  <c r="G119" i="2"/>
  <c r="H117" i="2"/>
  <c r="G117" i="2"/>
  <c r="H115" i="2"/>
  <c r="G115" i="2"/>
  <c r="G98" i="2"/>
  <c r="G97" i="2"/>
  <c r="H95" i="2"/>
  <c r="G93" i="2"/>
</calcChain>
</file>

<file path=xl/sharedStrings.xml><?xml version="1.0" encoding="utf-8"?>
<sst xmlns="http://schemas.openxmlformats.org/spreadsheetml/2006/main" count="2092" uniqueCount="571">
  <si>
    <t>“奖学金”拟推荐获奖学生名单</t>
  </si>
  <si>
    <t xml:space="preserve">学院（公章）：                                                                                       </t>
  </si>
  <si>
    <t>序号</t>
  </si>
  <si>
    <t>名字</t>
  </si>
  <si>
    <t>年级</t>
  </si>
  <si>
    <t>专业</t>
  </si>
  <si>
    <t>班级</t>
  </si>
  <si>
    <t>学号</t>
  </si>
  <si>
    <t>德育素质测评成绩
（第一学期）</t>
  </si>
  <si>
    <t>德育素质测评成绩
（第二学期）</t>
  </si>
  <si>
    <t>两学期
成绩平均分</t>
  </si>
  <si>
    <t>拟评等级</t>
  </si>
  <si>
    <t>陈瑞</t>
  </si>
  <si>
    <t>2022级</t>
  </si>
  <si>
    <t>铁道机车运用与维护</t>
  </si>
  <si>
    <t>铁道机车运用与维护22T3</t>
  </si>
  <si>
    <t> 312022500105332 </t>
  </si>
  <si>
    <t>一等</t>
  </si>
  <si>
    <t>尤俊勇</t>
  </si>
  <si>
    <t>铁道机车运用与维护22T2</t>
  </si>
  <si>
    <t> 312022500105235 </t>
  </si>
  <si>
    <t>王伟</t>
  </si>
  <si>
    <t>铁道机车运用与维护22T6</t>
  </si>
  <si>
    <t> 312022500105647 </t>
  </si>
  <si>
    <t>苟佳佑</t>
  </si>
  <si>
    <t>铁道机车运用与维护22T5</t>
  </si>
  <si>
    <t> 312022500105504 </t>
  </si>
  <si>
    <t>范楚望</t>
  </si>
  <si>
    <t> 312022500105637 </t>
  </si>
  <si>
    <t>郑忠炜</t>
  </si>
  <si>
    <t> 312022500105212 </t>
  </si>
  <si>
    <t>廖航</t>
  </si>
  <si>
    <t>铁道机车运用与维护22T4</t>
  </si>
  <si>
    <t> 312022500105402 </t>
  </si>
  <si>
    <t>杨柯</t>
  </si>
  <si>
    <t> 312022500105213 </t>
  </si>
  <si>
    <t>潘靖龙</t>
  </si>
  <si>
    <t> 312022500105648 </t>
  </si>
  <si>
    <t>朱自强</t>
  </si>
  <si>
    <t> 312022500105355 </t>
  </si>
  <si>
    <t>李威夷</t>
  </si>
  <si>
    <t> 312022500105249 </t>
  </si>
  <si>
    <t>二等</t>
  </si>
  <si>
    <t>邓旭林</t>
  </si>
  <si>
    <t> 312022500105625 </t>
  </si>
  <si>
    <t>唐逸飞</t>
  </si>
  <si>
    <t> 312022500105404 </t>
  </si>
  <si>
    <t>黄伟</t>
  </si>
  <si>
    <t> 312022500105527 </t>
  </si>
  <si>
    <t>王世城</t>
  </si>
  <si>
    <t> 312020600101230 </t>
  </si>
  <si>
    <t>杨鹏程</t>
  </si>
  <si>
    <t> 312022500105505 </t>
  </si>
  <si>
    <t>朱长江</t>
  </si>
  <si>
    <t> 312022500105539 </t>
  </si>
  <si>
    <t>杨聪</t>
  </si>
  <si>
    <t>铁道机车运用与维护22T1</t>
  </si>
  <si>
    <t> 312022500105102 </t>
  </si>
  <si>
    <t>兰一</t>
  </si>
  <si>
    <t> 312022500105636 </t>
  </si>
  <si>
    <t>曹梦麒</t>
  </si>
  <si>
    <t> 312022500105605 </t>
  </si>
  <si>
    <t>罗鑫</t>
  </si>
  <si>
    <t> 312022500603112 </t>
  </si>
  <si>
    <t>张丹</t>
  </si>
  <si>
    <t> 312022500105236 </t>
  </si>
  <si>
    <t>鲜思雨</t>
  </si>
  <si>
    <t> 312022500105320 </t>
  </si>
  <si>
    <t>沈虹宇</t>
  </si>
  <si>
    <t> 312022500105614 </t>
  </si>
  <si>
    <t>刘远志</t>
  </si>
  <si>
    <t> 312022500105538 </t>
  </si>
  <si>
    <t>朱红伟</t>
  </si>
  <si>
    <t> 312022500105314 </t>
  </si>
  <si>
    <t>陈俊林</t>
  </si>
  <si>
    <t> 312022500105432 </t>
  </si>
  <si>
    <t>刘宏兵</t>
  </si>
  <si>
    <t> 312022500105138 </t>
  </si>
  <si>
    <t>史淇升</t>
  </si>
  <si>
    <t> 312022500602329 </t>
  </si>
  <si>
    <t>余文涵</t>
  </si>
  <si>
    <t> 312022500105315 </t>
  </si>
  <si>
    <t>兰仁川</t>
  </si>
  <si>
    <t> 312022500105327 </t>
  </si>
  <si>
    <t>杨昌祥</t>
  </si>
  <si>
    <t> 312022500105252 </t>
  </si>
  <si>
    <t>杨政通</t>
  </si>
  <si>
    <t> 312022500105526 </t>
  </si>
  <si>
    <t>雷宇航</t>
  </si>
  <si>
    <t> 312022500105452 </t>
  </si>
  <si>
    <t>三等</t>
  </si>
  <si>
    <t>林学鑫</t>
  </si>
  <si>
    <t> 312022500105524 </t>
  </si>
  <si>
    <t>李冉</t>
  </si>
  <si>
    <t> 312022500105639 </t>
  </si>
  <si>
    <t>杨棚程</t>
  </si>
  <si>
    <t> 312022500105103 </t>
  </si>
  <si>
    <t>康家豪</t>
  </si>
  <si>
    <t> 312022500105421 </t>
  </si>
  <si>
    <t>赵紫云</t>
  </si>
  <si>
    <t> 312022500105616 </t>
  </si>
  <si>
    <t>杨霞</t>
  </si>
  <si>
    <t> 312022500105347 </t>
  </si>
  <si>
    <t>粟宇</t>
  </si>
  <si>
    <t> 312022500105435 </t>
  </si>
  <si>
    <t>卢渝平</t>
  </si>
  <si>
    <t> 312022500105401 </t>
  </si>
  <si>
    <t>门浩</t>
  </si>
  <si>
    <t> 312022500105127 </t>
  </si>
  <si>
    <t>赵娟</t>
  </si>
  <si>
    <t> 312022500105612 </t>
  </si>
  <si>
    <t>曹又元</t>
  </si>
  <si>
    <t> 312022500105633 </t>
  </si>
  <si>
    <t>周圳</t>
  </si>
  <si>
    <t> 312022500105253 </t>
  </si>
  <si>
    <t>蔡承佳</t>
  </si>
  <si>
    <t> 312022500105104 </t>
  </si>
  <si>
    <t>袁豪</t>
  </si>
  <si>
    <t> 312022500105221 </t>
  </si>
  <si>
    <t>陈青松</t>
  </si>
  <si>
    <t> 312022500105541 </t>
  </si>
  <si>
    <t>刘亚鹏</t>
  </si>
  <si>
    <t> 312022500105531 </t>
  </si>
  <si>
    <t>刘高华</t>
  </si>
  <si>
    <t> 312022500105425 </t>
  </si>
  <si>
    <t>刘博宇</t>
  </si>
  <si>
    <t> 312022500105535 </t>
  </si>
  <si>
    <t>张弟鸿</t>
  </si>
  <si>
    <t> 312017600601343 </t>
  </si>
  <si>
    <t>周其乐</t>
  </si>
  <si>
    <t> 312022510108219 </t>
  </si>
  <si>
    <t>谢东杰</t>
  </si>
  <si>
    <t> 312022500105326 </t>
  </si>
  <si>
    <t>徐一帆</t>
  </si>
  <si>
    <t> 312020600101447 </t>
  </si>
  <si>
    <t>钟镜波</t>
  </si>
  <si>
    <t> 312022500105304 </t>
  </si>
  <si>
    <t>冯杰</t>
  </si>
  <si>
    <t> 312022500105129 </t>
  </si>
  <si>
    <t>章智峰</t>
  </si>
  <si>
    <t> 312022500105301 </t>
  </si>
  <si>
    <t>陈磊</t>
  </si>
  <si>
    <t> 312022500105211 </t>
  </si>
  <si>
    <t>胡琳苹</t>
  </si>
  <si>
    <t> 312022500105413 </t>
  </si>
  <si>
    <t>张启云</t>
  </si>
  <si>
    <t> 312022500105454 </t>
  </si>
  <si>
    <t>杨能书</t>
  </si>
  <si>
    <t> 312022500105353 </t>
  </si>
  <si>
    <t>吴天赐</t>
  </si>
  <si>
    <t> 312022500105352 </t>
  </si>
  <si>
    <t>赖垚</t>
  </si>
  <si>
    <t> 312022500105540 </t>
  </si>
  <si>
    <t>刘洛齐</t>
  </si>
  <si>
    <t> 312022500105222 </t>
  </si>
  <si>
    <t>兰武奎</t>
  </si>
  <si>
    <t>动车组检修技术</t>
  </si>
  <si>
    <t>动车组检修技术22T2</t>
  </si>
  <si>
    <t> 312022500108221 </t>
  </si>
  <si>
    <t>吕凤炀</t>
  </si>
  <si>
    <t>动车组检修技术22T1</t>
  </si>
  <si>
    <t> 312022500108103 </t>
  </si>
  <si>
    <t>廖勇军</t>
  </si>
  <si>
    <t> 312022500108232 </t>
  </si>
  <si>
    <t>王志文</t>
  </si>
  <si>
    <t> 312022500108224 </t>
  </si>
  <si>
    <t>刘龙海</t>
  </si>
  <si>
    <t> 312022500108156 </t>
  </si>
  <si>
    <t>周杭</t>
  </si>
  <si>
    <t> 312022500108106 </t>
  </si>
  <si>
    <t>唐万山</t>
  </si>
  <si>
    <t> 312022500108242 </t>
  </si>
  <si>
    <t>刘星月</t>
  </si>
  <si>
    <t> 312022500108141 </t>
  </si>
  <si>
    <t>袁超</t>
  </si>
  <si>
    <t> 312021500108137 </t>
  </si>
  <si>
    <t>陈泰</t>
  </si>
  <si>
    <t> 312022500108253 </t>
  </si>
  <si>
    <t>江宇航</t>
  </si>
  <si>
    <t> 312022500108202 </t>
  </si>
  <si>
    <t>刘韩</t>
  </si>
  <si>
    <t> 312022500108213 </t>
  </si>
  <si>
    <t>卯升阳</t>
  </si>
  <si>
    <t> 312022500108252 </t>
  </si>
  <si>
    <t>任泰桦</t>
  </si>
  <si>
    <t> 312022500108145 </t>
  </si>
  <si>
    <t>宋先冰</t>
  </si>
  <si>
    <t> 312022500108117 </t>
  </si>
  <si>
    <t>陈智杨</t>
  </si>
  <si>
    <t> 312022500108229 </t>
  </si>
  <si>
    <t>冷慈瑶</t>
  </si>
  <si>
    <t> 312022500108147 </t>
  </si>
  <si>
    <t>陈功</t>
  </si>
  <si>
    <t> 312022500108222 </t>
  </si>
  <si>
    <t>龚星云</t>
  </si>
  <si>
    <t> 312022500108124 </t>
  </si>
  <si>
    <t>毛柯楠</t>
  </si>
  <si>
    <t> 312022500108233 </t>
  </si>
  <si>
    <t>伍科霖</t>
  </si>
  <si>
    <t> 312022500108236 </t>
  </si>
  <si>
    <t>廖荣华</t>
  </si>
  <si>
    <t> 312022500108225 </t>
  </si>
  <si>
    <t>杨昱豪</t>
  </si>
  <si>
    <t>2023级</t>
  </si>
  <si>
    <t>铁道机车运用与维护23T3</t>
  </si>
  <si>
    <t> 312023500105328 </t>
  </si>
  <si>
    <t>祁钦麟</t>
  </si>
  <si>
    <t>铁道机车运用与维护23T1</t>
  </si>
  <si>
    <t> 312023500105135 </t>
  </si>
  <si>
    <t>张潇</t>
  </si>
  <si>
    <t>铁道机车运用与维护23T4</t>
  </si>
  <si>
    <t> 312023500105444 </t>
  </si>
  <si>
    <t>郭帅</t>
  </si>
  <si>
    <t> 312023500602216 </t>
  </si>
  <si>
    <t>方熙蕤</t>
  </si>
  <si>
    <t>铁道机车运用与维护23T6</t>
  </si>
  <si>
    <t> 312023500105621 </t>
  </si>
  <si>
    <t>张文强</t>
  </si>
  <si>
    <t> 312023500105152 </t>
  </si>
  <si>
    <t>苏伟强</t>
  </si>
  <si>
    <t> 312023500105125 </t>
  </si>
  <si>
    <t>陶旺</t>
  </si>
  <si>
    <t> 312023500105351 </t>
  </si>
  <si>
    <t>张贤俊</t>
  </si>
  <si>
    <t> 312023500105644 </t>
  </si>
  <si>
    <t>李向峰</t>
  </si>
  <si>
    <t> 312023500105423 </t>
  </si>
  <si>
    <t>尤彦桐</t>
  </si>
  <si>
    <t> 312023500105437 </t>
  </si>
  <si>
    <t>骆菲菲</t>
  </si>
  <si>
    <t> 312023500105455 </t>
  </si>
  <si>
    <t>刘龙飞</t>
  </si>
  <si>
    <t>铁道机车运用与维护23T2</t>
  </si>
  <si>
    <t> 312023500105255 </t>
  </si>
  <si>
    <t>宋一民</t>
  </si>
  <si>
    <t> 312023500602440 </t>
  </si>
  <si>
    <t>陈洋</t>
  </si>
  <si>
    <t> 312023500105406 </t>
  </si>
  <si>
    <t>欧加铭</t>
  </si>
  <si>
    <t>铁道机车运用与维护23T5</t>
  </si>
  <si>
    <t> 312023500105547 </t>
  </si>
  <si>
    <t>黄璞</t>
  </si>
  <si>
    <t> 312023500105243 </t>
  </si>
  <si>
    <t>王凤杰</t>
  </si>
  <si>
    <t> 312023500105235 </t>
  </si>
  <si>
    <t>杨朗</t>
  </si>
  <si>
    <t> 312023500105345 </t>
  </si>
  <si>
    <t>夏云飞</t>
  </si>
  <si>
    <t> 312023500105630 </t>
  </si>
  <si>
    <t>闻水溱</t>
  </si>
  <si>
    <t> 312023500105234 </t>
  </si>
  <si>
    <t>张翔云</t>
  </si>
  <si>
    <t> 312023510108240 </t>
  </si>
  <si>
    <t>李明峻</t>
  </si>
  <si>
    <t> 312023500105217 </t>
  </si>
  <si>
    <t>左春枝</t>
  </si>
  <si>
    <t> 312023500105118 </t>
  </si>
  <si>
    <t>陈佳如</t>
  </si>
  <si>
    <t> 312023500105544 </t>
  </si>
  <si>
    <t>洪晨智</t>
  </si>
  <si>
    <t> 312023500105119 </t>
  </si>
  <si>
    <t>刘昊天</t>
  </si>
  <si>
    <t> 312023500105641 </t>
  </si>
  <si>
    <t>甘旭伟</t>
  </si>
  <si>
    <t> 312023500105142 </t>
  </si>
  <si>
    <t>马文彬</t>
  </si>
  <si>
    <t> 312023500105346 </t>
  </si>
  <si>
    <t>王希亚</t>
  </si>
  <si>
    <t> 312023500105238 </t>
  </si>
  <si>
    <t>罗霄</t>
  </si>
  <si>
    <t> 312023500105128 </t>
  </si>
  <si>
    <t>张川</t>
  </si>
  <si>
    <t> 312023500105545 </t>
  </si>
  <si>
    <t>罗鹏</t>
  </si>
  <si>
    <t> 312023500105305 </t>
  </si>
  <si>
    <t>李凯</t>
  </si>
  <si>
    <t> 312023500105539 </t>
  </si>
  <si>
    <t>邱莆沦</t>
  </si>
  <si>
    <t> 312023500105434 </t>
  </si>
  <si>
    <t>刘健颖</t>
  </si>
  <si>
    <t> 312023530302348 </t>
  </si>
  <si>
    <t>何知阳</t>
  </si>
  <si>
    <t> 312023500105216 </t>
  </si>
  <si>
    <t>陈廷军</t>
  </si>
  <si>
    <t> 312023500105646 </t>
  </si>
  <si>
    <t>魏严</t>
  </si>
  <si>
    <t> 312023500105606 </t>
  </si>
  <si>
    <t>谢衡庆</t>
  </si>
  <si>
    <t> 312023500105344 </t>
  </si>
  <si>
    <t>周围</t>
  </si>
  <si>
    <t> 312023500105333 </t>
  </si>
  <si>
    <t>黄晓军</t>
  </si>
  <si>
    <t> 312023500105608 </t>
  </si>
  <si>
    <t>宋航</t>
  </si>
  <si>
    <t> 312023510108220 </t>
  </si>
  <si>
    <t>彭文权</t>
  </si>
  <si>
    <t> 312023500105223 </t>
  </si>
  <si>
    <t>李文财</t>
  </si>
  <si>
    <t> 312023500105224 </t>
  </si>
  <si>
    <t>王绍波</t>
  </si>
  <si>
    <t> 312023500105642 </t>
  </si>
  <si>
    <t>唐吉祥</t>
  </si>
  <si>
    <t> 312023500105127 </t>
  </si>
  <si>
    <t>兰永权</t>
  </si>
  <si>
    <t> 312023500105628 </t>
  </si>
  <si>
    <t>王玉瑶</t>
  </si>
  <si>
    <t> 312023500105454 </t>
  </si>
  <si>
    <t>朱彦廷</t>
  </si>
  <si>
    <t> 312023500105245 </t>
  </si>
  <si>
    <t>袁玉波</t>
  </si>
  <si>
    <t> 312023500105309 </t>
  </si>
  <si>
    <t>魏瑶</t>
  </si>
  <si>
    <t> 312023500105222 </t>
  </si>
  <si>
    <t>唐鑫</t>
  </si>
  <si>
    <t> 312023500105509 </t>
  </si>
  <si>
    <t>田伦旭</t>
  </si>
  <si>
    <t> 312023500105543 </t>
  </si>
  <si>
    <t>童铃杰</t>
  </si>
  <si>
    <t> 312023500105441 </t>
  </si>
  <si>
    <t>李安南</t>
  </si>
  <si>
    <t> 312023500105330 </t>
  </si>
  <si>
    <t>张鹏</t>
  </si>
  <si>
    <t> 312023500105225 </t>
  </si>
  <si>
    <t>艾俊杰</t>
  </si>
  <si>
    <t> 312023500105327 </t>
  </si>
  <si>
    <t>余绍雄</t>
  </si>
  <si>
    <t> 312023500105244 </t>
  </si>
  <si>
    <t>史宇航</t>
  </si>
  <si>
    <t> 312023500105634 </t>
  </si>
  <si>
    <t>张小川</t>
  </si>
  <si>
    <t> 312023500105442 </t>
  </si>
  <si>
    <t>黄太熙</t>
  </si>
  <si>
    <t> 312023500105446 </t>
  </si>
  <si>
    <t>刘铁声</t>
  </si>
  <si>
    <t> 312023500105645 </t>
  </si>
  <si>
    <t>杨健</t>
  </si>
  <si>
    <t> 312023500105548 </t>
  </si>
  <si>
    <t>周振楷</t>
  </si>
  <si>
    <t> 312023500105318 </t>
  </si>
  <si>
    <t>胡恒川</t>
  </si>
  <si>
    <t> 312023500105204 </t>
  </si>
  <si>
    <t>彭子涵</t>
  </si>
  <si>
    <t> 312023500105332 </t>
  </si>
  <si>
    <t>周婷</t>
  </si>
  <si>
    <t>动车组检修技术23T3</t>
  </si>
  <si>
    <t> 312023500108302 </t>
  </si>
  <si>
    <t>廖鸿</t>
  </si>
  <si>
    <t>动车组检修技术23T2</t>
  </si>
  <si>
    <t> 312023500108223 </t>
  </si>
  <si>
    <t>郝炜鑫</t>
  </si>
  <si>
    <t> 312023500108310 </t>
  </si>
  <si>
    <t>魏于烽</t>
  </si>
  <si>
    <t> 312023500108235 </t>
  </si>
  <si>
    <t>梁叶繁</t>
  </si>
  <si>
    <t> 312023500108350 </t>
  </si>
  <si>
    <t>钟俊岗</t>
  </si>
  <si>
    <t>动车组检修技术23T1</t>
  </si>
  <si>
    <t> 312023500108132 </t>
  </si>
  <si>
    <t>王清宇</t>
  </si>
  <si>
    <t> 312023500108236 </t>
  </si>
  <si>
    <t>罗宇</t>
  </si>
  <si>
    <t> 312023500108353 </t>
  </si>
  <si>
    <t>谢宇</t>
  </si>
  <si>
    <t> 312023500108228 </t>
  </si>
  <si>
    <t>邓裕虹</t>
  </si>
  <si>
    <t> 312023500108246 </t>
  </si>
  <si>
    <t>王浩成</t>
  </si>
  <si>
    <t> 312023500108314 </t>
  </si>
  <si>
    <t>肖烊</t>
  </si>
  <si>
    <t> 312023500108201 </t>
  </si>
  <si>
    <t>王伶艳</t>
  </si>
  <si>
    <t> 312023500108338 </t>
  </si>
  <si>
    <t>张庭伟</t>
  </si>
  <si>
    <t> 312023500108209 </t>
  </si>
  <si>
    <t>刘松林</t>
  </si>
  <si>
    <t> 312023500108335 </t>
  </si>
  <si>
    <t>王雨欣</t>
  </si>
  <si>
    <t> 312023500108327 </t>
  </si>
  <si>
    <t>李思乐</t>
  </si>
  <si>
    <t> 312023500108239 </t>
  </si>
  <si>
    <t>黎科志</t>
  </si>
  <si>
    <t> 312023500108118 </t>
  </si>
  <si>
    <t>何诗怡</t>
  </si>
  <si>
    <t> 312023500108213 </t>
  </si>
  <si>
    <t>王宇</t>
  </si>
  <si>
    <t> 312023500108139 </t>
  </si>
  <si>
    <t>阿作木果</t>
  </si>
  <si>
    <t> 312023500108248 </t>
  </si>
  <si>
    <t>魏垟</t>
  </si>
  <si>
    <t> 312023500108114 </t>
  </si>
  <si>
    <t>邓星宇</t>
  </si>
  <si>
    <t> 312023500108240 </t>
  </si>
  <si>
    <t>尧爱杰</t>
  </si>
  <si>
    <t> 312023500108133 </t>
  </si>
  <si>
    <t>李娇阳</t>
  </si>
  <si>
    <t> 312023500108330 </t>
  </si>
  <si>
    <t>徐祥智</t>
  </si>
  <si>
    <t> 312023500108131 </t>
  </si>
  <si>
    <t>谢清涛</t>
  </si>
  <si>
    <t> 312023500108243 </t>
  </si>
  <si>
    <t>陈志</t>
  </si>
  <si>
    <t> 312023500108145 </t>
  </si>
  <si>
    <t>蒋元浩</t>
  </si>
  <si>
    <t> 312023500108222 </t>
  </si>
  <si>
    <t>吴成飞</t>
  </si>
  <si>
    <t> 312023500108229 </t>
  </si>
  <si>
    <t>杨佳举</t>
  </si>
  <si>
    <t> 312023500108136 </t>
  </si>
  <si>
    <t>李煜</t>
  </si>
  <si>
    <t> 312023500108255 </t>
  </si>
  <si>
    <t>唐照霖</t>
  </si>
  <si>
    <t>铁道车辆技术</t>
  </si>
  <si>
    <t>铁道车辆技术20A1</t>
  </si>
  <si>
    <t> 2090002 </t>
  </si>
  <si>
    <t>张星艺</t>
  </si>
  <si>
    <t> 2090001 </t>
  </si>
  <si>
    <t>王钦玉</t>
  </si>
  <si>
    <t> 2090006 </t>
  </si>
  <si>
    <t>姚诗婕</t>
  </si>
  <si>
    <t> 2090003 </t>
  </si>
  <si>
    <t>安崇健</t>
  </si>
  <si>
    <t> 2090004 </t>
  </si>
  <si>
    <t>宋昱菲</t>
  </si>
  <si>
    <t> 2090031 </t>
  </si>
  <si>
    <t>王纪鑫</t>
  </si>
  <si>
    <t>电力机车运用与检修</t>
  </si>
  <si>
    <t>电力机车运用与检修20A1</t>
  </si>
  <si>
    <t> 2010006 </t>
  </si>
  <si>
    <t>熊伟</t>
  </si>
  <si>
    <t> 2010027 </t>
  </si>
  <si>
    <t>陈佳鑫</t>
  </si>
  <si>
    <t> 2010007 </t>
  </si>
  <si>
    <t>张辉虹</t>
  </si>
  <si>
    <t> 2010016 </t>
  </si>
  <si>
    <t>徐彭思成</t>
  </si>
  <si>
    <t> 2010001 </t>
  </si>
  <si>
    <t>李泊瑾</t>
  </si>
  <si>
    <t> 2010044 </t>
  </si>
  <si>
    <t>黄刘洋</t>
  </si>
  <si>
    <t> 2010017 </t>
  </si>
  <si>
    <t>谢承燃</t>
  </si>
  <si>
    <t> 2010020 </t>
  </si>
  <si>
    <t>吴豪</t>
  </si>
  <si>
    <t>铁道机车车辆制造与维护</t>
  </si>
  <si>
    <t>铁道机车车辆制造与维护23T1</t>
  </si>
  <si>
    <t> 312023460401133 </t>
  </si>
  <si>
    <t>谢天源</t>
  </si>
  <si>
    <t> 312023460401105 </t>
  </si>
  <si>
    <t>阿木小春</t>
  </si>
  <si>
    <t> 312023460401153 </t>
  </si>
  <si>
    <t>杨小华</t>
  </si>
  <si>
    <t> 312023460401127 </t>
  </si>
  <si>
    <t>牛佳棋</t>
  </si>
  <si>
    <t> 312023460401160 </t>
  </si>
  <si>
    <t>刘骏宏</t>
  </si>
  <si>
    <t> 312023460401107 </t>
  </si>
  <si>
    <t>冯悦</t>
  </si>
  <si>
    <t> 312023460401150 </t>
  </si>
  <si>
    <t>李广</t>
  </si>
  <si>
    <t> 312023460401144 </t>
  </si>
  <si>
    <t>赵祖海</t>
  </si>
  <si>
    <t> 312023460401155 </t>
  </si>
  <si>
    <t>何伟</t>
  </si>
  <si>
    <t> 312023460401124 </t>
  </si>
  <si>
    <t>肖正杰</t>
  </si>
  <si>
    <t> 312023460401112 </t>
  </si>
  <si>
    <t>王红洋</t>
  </si>
  <si>
    <t>2021级</t>
  </si>
  <si>
    <t>铁道机车运用与维护21T6</t>
  </si>
  <si>
    <t> 312021500105624 </t>
  </si>
  <si>
    <t>李泽君</t>
  </si>
  <si>
    <t> 312021500105616 </t>
  </si>
  <si>
    <t>宋虹稼</t>
  </si>
  <si>
    <t> 312021500105613 </t>
  </si>
  <si>
    <t>易果</t>
  </si>
  <si>
    <t> 312021500105626 </t>
  </si>
  <si>
    <t>唐成旭</t>
  </si>
  <si>
    <t> 312021500105605 </t>
  </si>
  <si>
    <t>邓傈丰</t>
  </si>
  <si>
    <t> 312021500105621 </t>
  </si>
  <si>
    <t>拟推荐“优秀学生干部”名单</t>
  </si>
  <si>
    <t>姓名</t>
  </si>
  <si>
    <t>成绩平均分</t>
  </si>
  <si>
    <t>宋光钊</t>
  </si>
  <si>
    <t> 312022500105547 </t>
  </si>
  <si>
    <t>机车运用与维护22T5</t>
  </si>
  <si>
    <t>校优干</t>
  </si>
  <si>
    <t>机车运用与维护22T2</t>
  </si>
  <si>
    <t>机车运用与维护22T4</t>
  </si>
  <si>
    <t>机车运用与维护22T3</t>
  </si>
  <si>
    <t>李宣</t>
  </si>
  <si>
    <t> 312022500105422 </t>
  </si>
  <si>
    <t>余亮</t>
  </si>
  <si>
    <t> 312022500105528 </t>
  </si>
  <si>
    <t>院优干</t>
  </si>
  <si>
    <t>薛家豪</t>
  </si>
  <si>
    <t> 312022500105251 </t>
  </si>
  <si>
    <t>机车运用与维护22T6</t>
  </si>
  <si>
    <t>夏石</t>
  </si>
  <si>
    <t> 312022500105303 </t>
  </si>
  <si>
    <t>叶礼治</t>
  </si>
  <si>
    <t> 312022500105640 </t>
  </si>
  <si>
    <t>机车用用于维护22T6</t>
  </si>
  <si>
    <t>刘何周月</t>
  </si>
  <si>
    <t> 312022500108231 </t>
  </si>
  <si>
    <t>任柏嘉</t>
  </si>
  <si>
    <t> 312023500105453 </t>
  </si>
  <si>
    <t>廖椿</t>
  </si>
  <si>
    <t> 312023500105229 </t>
  </si>
  <si>
    <t>杨超</t>
  </si>
  <si>
    <t> 312023500105304 </t>
  </si>
  <si>
    <t>殷俊</t>
  </si>
  <si>
    <t> 312023460401120 </t>
  </si>
  <si>
    <t>92</t>
  </si>
  <si>
    <t>90</t>
  </si>
  <si>
    <t>鲜东森</t>
  </si>
  <si>
    <t> 312021500105628 </t>
  </si>
  <si>
    <t>何鹏</t>
  </si>
  <si>
    <t> 312021500105611 </t>
  </si>
  <si>
    <t>拟推荐“三好学生”名单</t>
  </si>
  <si>
    <t>实践加分</t>
  </si>
  <si>
    <t>校三好</t>
  </si>
  <si>
    <t>院三好</t>
  </si>
  <si>
    <t>李英杰</t>
  </si>
  <si>
    <t> 312023500105524 </t>
  </si>
  <si>
    <t>袁磊</t>
  </si>
  <si>
    <t> 312023500105522 </t>
  </si>
  <si>
    <t>徐佳宝</t>
  </si>
  <si>
    <t> 312023460401134 </t>
  </si>
  <si>
    <t>“学习进步奖”拟推荐获奖学生名单</t>
  </si>
  <si>
    <t>上一学年名次</t>
  </si>
  <si>
    <t>本学年名次</t>
  </si>
  <si>
    <t>进步名次</t>
  </si>
  <si>
    <t>班级在读人数</t>
  </si>
  <si>
    <t>进步名次/班级在读人数</t>
  </si>
  <si>
    <t>刘泉</t>
  </si>
  <si>
    <t> 312022500108134 </t>
  </si>
  <si>
    <t>周世海</t>
  </si>
  <si>
    <t> 312022500108138 </t>
  </si>
  <si>
    <t>倪志伟</t>
  </si>
  <si>
    <t> 312022500108136 </t>
  </si>
  <si>
    <t>杜雨桐</t>
  </si>
  <si>
    <t> 312022510108131 </t>
  </si>
  <si>
    <t>先逸</t>
  </si>
  <si>
    <t> 312022500108212 </t>
  </si>
  <si>
    <t>邓金鹏</t>
  </si>
  <si>
    <t> 312022500105124 </t>
  </si>
  <si>
    <t>杜浩</t>
  </si>
  <si>
    <t> 312022500105244 </t>
  </si>
  <si>
    <t>尤磊</t>
  </si>
  <si>
    <t> 312022500105234 </t>
  </si>
  <si>
    <t>刘久隆</t>
  </si>
  <si>
    <t> 312022500105226 </t>
  </si>
  <si>
    <t>陈荧</t>
  </si>
  <si>
    <t> 312022500105329 </t>
  </si>
  <si>
    <t>黄植苹</t>
  </si>
  <si>
    <t> 312022500603133 </t>
  </si>
  <si>
    <t>肖鹏阳</t>
  </si>
  <si>
    <t> 312022500105411 </t>
  </si>
  <si>
    <t>陈涛</t>
  </si>
  <si>
    <t> 312022500105601 </t>
  </si>
  <si>
    <t>周自强</t>
  </si>
  <si>
    <t> 312021500105606 </t>
  </si>
  <si>
    <t>宋平</t>
  </si>
  <si>
    <t> 312021500105620 </t>
  </si>
  <si>
    <t>拟评院级先进班集体</t>
  </si>
  <si>
    <t>二级学院</t>
  </si>
  <si>
    <t>机车车辆学院</t>
  </si>
  <si>
    <t>铁道机车运用与维护23T3</t>
    <phoneticPr fontId="8" type="noConversion"/>
  </si>
  <si>
    <t>23</t>
    <phoneticPr fontId="8" type="noConversion"/>
  </si>
  <si>
    <t>92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</si>
</sst>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0_ "/>
    <numFmt numFmtId="177" formatCode="0.00_ "/>
  </numFmts>
  <fonts count="9" x14ac:knownFonts="1">
    <font>
      <sz val="11"/>
      <color theme="1"/>
      <name val="等线"/>
      <charset val="134"/>
      <scheme val="minor"/>
    </font>
    <font>
      <b/>
      <sz val="16"/>
      <color theme="1"/>
      <name val="宋体"/>
      <family val="3"/>
      <charset val="134"/>
    </font>
    <font>
      <b/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黑体"/>
      <family val="3"/>
      <charset val="134"/>
    </font>
    <font>
      <sz val="10"/>
      <name val="宋体"/>
      <family val="3"/>
      <charset val="134"/>
    </font>
    <font>
      <sz val="16"/>
      <color theme="1"/>
      <name val="方正小标宋简体"/>
      <family val="3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0" fillId="2" borderId="0" xfId="0" applyFill="1">
      <alignment vertical="center"/>
    </xf>
    <xf numFmtId="0" fontId="5" fillId="0" borderId="1" xfId="0" applyFont="1" applyBorder="1" applyAlignment="1">
      <alignment horizontal="center" vertical="center" wrapText="1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6" fontId="5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49" fontId="0" fillId="0" borderId="0" xfId="0" applyNumberFormat="1">
      <alignment vertical="center"/>
    </xf>
    <xf numFmtId="176" fontId="2" fillId="0" borderId="0" xfId="0" applyNumberFormat="1" applyFo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left"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234\AppData\Local\Temp\4ed55ac4-3ea4-49b8-ae97-8c520bf79cc1_&#35874;&#20912;&#38451;.zip.cc1\&#35874;&#20912;&#38451;\2023-2024-1&#26426;&#36710;%2023t1&#24503;&#32946;&#20998;&#24635;&#35745;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234\Downloads\2023-2024-1&#36710;&#36742;20a1&#24503;&#32946;&#20998;&#26126;&#32454;&#34920;(4)%20(1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234\AppData\Local\Temp\10cafe3e-8610-43f2-9d1b-593a52a1fa49_&#35780;&#22870;&#35780;&#20248;&#20844;&#31034;&#21517;&#21333;.zip.a49\&#35780;&#22870;&#35780;&#20248;&#20844;&#31034;&#21517;&#21333;\&#19977;&#22909;&#23398;&#29983;%20&#65288;&#20462;&#25913;2&#65289;\&#36710;&#36742;20A&#19977;&#22909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234\AppData\Local\Temp\c56fcb50-20f7-4b7a-b97a-6ec31d963e69_&#35780;&#22870;&#35780;&#20248;&#20844;&#31034;&#21517;&#21333;.zip.e69\&#35780;&#22870;&#35780;&#20248;&#20844;&#31034;&#21517;&#21333;\&#19977;&#22909;&#23398;&#29983;%20&#65288;&#20462;&#25913;2&#65289;\&#26426;&#36710;20A&#19977;&#22909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234\AppData\Local\Temp\45e84c9b-2b78-4228-ba3b-6ce2b70a31f0_&#35780;&#22870;&#35780;&#20248;&#20844;&#31034;&#21517;&#21333;.zip.1f0\&#35780;&#22870;&#35780;&#20248;&#20844;&#31034;&#21517;&#21333;\&#19977;&#22909;&#23398;&#29983;%20&#65288;&#20462;&#25913;2&#65289;\&#26426;&#36710;21T6&#19977;&#2290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234\AppData\Local\Temp\26bb115a-f908-4aba-835d-130811be7268_&#35874;&#20912;&#38451;.zip.268\&#35874;&#20912;&#38451;\2023-2024-2&#26426;&#36710;23T1&#29677;&#32423;%20&#24503;&#32946;&#32032;&#36136;&#25104;&#32489;%20&#32479;&#35745;&#34920;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234\AppData\Local\Temp\7e4d1507-c9b2-4c6b-a04b-53f824a084b5_&#35874;&#20912;&#38451;.zip.4b5\&#35874;&#20912;&#38451;\2023-2024-2&#21160;&#26816;23T1&#29677;&#32423;%20&#24503;&#32946;&#32032;&#36136;&#25104;&#32489;%20&#32479;&#35745;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234\AppData\Local\Temp\edd4f98c-5522-4c4d-a4e0-c437588e1b15_2023-2024&#23398;&#24180;&#35838;&#31243;&#24179;&#22343;&#25104;&#32489;-&#31934;&#30830;&#29256;%20(2).zip.b15\2023-2024&#23398;&#24180;&#35838;&#31243;&#24179;&#22343;&#25104;&#32489;-&#31934;&#30830;&#29256;\2021&#38081;&#36947;&#26426;&#36710;&#36816;&#29992;&#19982;&#32500;&#25252;&#19987;&#31185;%202023-2024&#24179;&#22343;&#25104;&#324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234\AppData\Local\Temp\c427ed85-f5fa-42ce-9894-14b5d0f1f857_2023-2024&#23398;&#24180;&#35838;&#31243;&#24179;&#22343;&#25104;&#32489;-&#31934;&#30830;&#29256;%20(1).zip.857\2023-2024&#23398;&#24180;&#35838;&#31243;&#24179;&#22343;&#25104;&#32489;-&#31934;&#30830;&#29256;\2022&#21160;&#36710;&#32452;&#26816;&#20462;&#25216;&#26415;&#19987;&#31185;%202023-2024&#23398;&#24180;&#24179;&#22343;&#25104;&#324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234\AppData\Local\Temp\5688e056-66ef-4915-b800-9041af24892e_&#35780;&#22870;&#35780;&#20248;&#20844;&#31034;&#21517;&#21333;.zip.92e\&#35780;&#22870;&#35780;&#20248;&#20844;&#31034;&#21517;&#21333;\&#19977;&#22909;&#23398;&#29983;%20&#65288;&#20462;&#25913;2&#65289;\2022&#32423;&#26426;&#36710;&#19977;&#2290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234\AppData\Local\Temp\6a4ece7e-d7e6-47c1-9636-1babaf60b4e7_&#26426;&#36710;22T1-T4&#22823;&#20108;&#24503;&#32946;&#65288;&#26368;&#26032;&#65289;.zip.4e7\&#26426;&#36710;22T1-T4&#22823;&#20108;&#24503;&#32946;\&#26426;&#36710;22T2%20%20&#22823;&#20108;&#19979;&#26399;&#24503;&#32946;&#25104;&#3248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234\AppData\Local\Temp\5502ea27-e2bd-466c-9426-5d82940afd1a_&#35780;&#22870;&#35780;&#20248;&#20844;&#31034;&#21517;&#21333;.zip.d1a\&#35780;&#22870;&#35780;&#20248;&#20844;&#31034;&#21517;&#21333;\&#19977;&#22909;&#23398;&#29983;%20&#65288;&#20462;&#25913;2&#65289;\2022&#32423;&#21160;&#26816;&#19977;&#2290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234\AppData\Local\Temp\f77f0ed1-2078-480b-8014-71d0d37f5bff_&#35780;&#22870;&#35780;&#20248;&#20844;&#31034;&#21517;&#21333;.zip.bff\&#35780;&#22870;&#35780;&#20248;&#20844;&#31034;&#21517;&#21333;\&#19977;&#22909;&#23398;&#29983;%20&#65288;&#20462;&#25913;2&#65289;\23&#32423;&#26426;&#36710;&#19977;&#229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机车"/>
    </sheetNames>
    <sheetDataSet>
      <sheetData sheetId="0">
        <row r="1">
          <cell r="B1" t="str">
            <v>姓名</v>
          </cell>
          <cell r="C1" t="str">
            <v>学号</v>
          </cell>
          <cell r="D1" t="str">
            <v>分数</v>
          </cell>
        </row>
        <row r="2">
          <cell r="B2" t="str">
            <v>余瀚琳</v>
          </cell>
          <cell r="C2" t="str">
            <v>312023500105101</v>
          </cell>
          <cell r="D2" t="str">
            <v>90</v>
          </cell>
        </row>
        <row r="3">
          <cell r="B3" t="str">
            <v>陈嘉亦</v>
          </cell>
          <cell r="C3" t="str">
            <v>312023500105102</v>
          </cell>
          <cell r="D3" t="str">
            <v>90</v>
          </cell>
        </row>
        <row r="4">
          <cell r="B4" t="str">
            <v>陈华怡</v>
          </cell>
          <cell r="C4" t="str">
            <v>312023500105103</v>
          </cell>
          <cell r="D4" t="str">
            <v>90</v>
          </cell>
        </row>
        <row r="5">
          <cell r="B5" t="str">
            <v>申震宇</v>
          </cell>
          <cell r="C5" t="str">
            <v>312023500105104</v>
          </cell>
          <cell r="D5" t="str">
            <v>79</v>
          </cell>
        </row>
        <row r="6">
          <cell r="B6" t="str">
            <v>赵嘉毅</v>
          </cell>
          <cell r="C6" t="str">
            <v>312023500105105</v>
          </cell>
          <cell r="D6" t="str">
            <v>90</v>
          </cell>
        </row>
        <row r="7">
          <cell r="B7" t="str">
            <v>袁遥</v>
          </cell>
          <cell r="C7" t="str">
            <v>312023500105106</v>
          </cell>
          <cell r="D7" t="str">
            <v>88</v>
          </cell>
        </row>
        <row r="8">
          <cell r="B8" t="str">
            <v>陈博然</v>
          </cell>
          <cell r="C8" t="str">
            <v>312023500105107</v>
          </cell>
          <cell r="D8" t="str">
            <v>90</v>
          </cell>
        </row>
        <row r="9">
          <cell r="B9" t="str">
            <v>张骏</v>
          </cell>
          <cell r="C9" t="str">
            <v>312023500105108</v>
          </cell>
          <cell r="D9" t="str">
            <v>90</v>
          </cell>
        </row>
        <row r="10">
          <cell r="B10" t="str">
            <v>高礼鑫</v>
          </cell>
          <cell r="C10" t="str">
            <v>312023500105109</v>
          </cell>
          <cell r="D10" t="str">
            <v>90</v>
          </cell>
        </row>
        <row r="11">
          <cell r="B11" t="str">
            <v>蒲睿</v>
          </cell>
          <cell r="C11" t="str">
            <v>312023500105110</v>
          </cell>
          <cell r="D11" t="str">
            <v>90</v>
          </cell>
        </row>
        <row r="12">
          <cell r="B12" t="str">
            <v>王骁</v>
          </cell>
          <cell r="C12" t="str">
            <v>312023500105111</v>
          </cell>
          <cell r="D12" t="str">
            <v>88</v>
          </cell>
        </row>
        <row r="13">
          <cell r="B13" t="str">
            <v>郑鹏</v>
          </cell>
          <cell r="C13" t="str">
            <v>312023500105112</v>
          </cell>
          <cell r="D13" t="str">
            <v>90</v>
          </cell>
        </row>
        <row r="14">
          <cell r="B14" t="str">
            <v>陈源霖</v>
          </cell>
          <cell r="C14" t="str">
            <v>312023500105113</v>
          </cell>
          <cell r="D14" t="str">
            <v>90</v>
          </cell>
        </row>
        <row r="15">
          <cell r="B15" t="str">
            <v>谢东信</v>
          </cell>
          <cell r="C15" t="str">
            <v>312023500105114</v>
          </cell>
          <cell r="D15" t="str">
            <v>90</v>
          </cell>
        </row>
        <row r="16">
          <cell r="B16" t="str">
            <v>邹云豪</v>
          </cell>
          <cell r="C16" t="str">
            <v>312023500105115</v>
          </cell>
          <cell r="D16" t="str">
            <v>90</v>
          </cell>
        </row>
        <row r="17">
          <cell r="B17" t="str">
            <v>李峂璟</v>
          </cell>
          <cell r="C17" t="str">
            <v>312023500105116</v>
          </cell>
          <cell r="D17" t="str">
            <v>90</v>
          </cell>
        </row>
        <row r="18">
          <cell r="B18" t="str">
            <v>谭乾坤</v>
          </cell>
          <cell r="C18" t="str">
            <v>312023500105117</v>
          </cell>
          <cell r="D18" t="str">
            <v>85</v>
          </cell>
        </row>
        <row r="19">
          <cell r="B19" t="str">
            <v>左春枝</v>
          </cell>
          <cell r="C19" t="str">
            <v>312023500105118</v>
          </cell>
          <cell r="D19" t="str">
            <v>90</v>
          </cell>
        </row>
        <row r="20">
          <cell r="B20" t="str">
            <v>洪晨智</v>
          </cell>
          <cell r="C20" t="str">
            <v>312023500105119</v>
          </cell>
          <cell r="D20" t="str">
            <v>90</v>
          </cell>
        </row>
        <row r="21">
          <cell r="B21" t="str">
            <v>邹良昊</v>
          </cell>
          <cell r="C21" t="str">
            <v>312023500105120</v>
          </cell>
          <cell r="D21" t="str">
            <v>90</v>
          </cell>
        </row>
        <row r="22">
          <cell r="B22" t="str">
            <v>陈俊函</v>
          </cell>
          <cell r="C22" t="str">
            <v>312023500105121</v>
          </cell>
          <cell r="D22" t="str">
            <v>90</v>
          </cell>
        </row>
        <row r="23">
          <cell r="B23" t="str">
            <v>林志</v>
          </cell>
          <cell r="C23" t="str">
            <v>312023500105122</v>
          </cell>
          <cell r="D23" t="str">
            <v>90</v>
          </cell>
        </row>
        <row r="24">
          <cell r="B24" t="str">
            <v>张志洪</v>
          </cell>
          <cell r="C24" t="str">
            <v>312023500105123</v>
          </cell>
          <cell r="D24" t="str">
            <v>85</v>
          </cell>
        </row>
        <row r="25">
          <cell r="B25" t="str">
            <v>谭鑫</v>
          </cell>
          <cell r="C25" t="str">
            <v>312023500105124</v>
          </cell>
          <cell r="D25" t="str">
            <v>90</v>
          </cell>
        </row>
        <row r="26">
          <cell r="B26" t="str">
            <v>苏伟强</v>
          </cell>
          <cell r="C26" t="str">
            <v>312023500105125</v>
          </cell>
          <cell r="D26" t="str">
            <v>90</v>
          </cell>
        </row>
        <row r="27">
          <cell r="B27" t="str">
            <v>陈建君</v>
          </cell>
          <cell r="C27" t="str">
            <v>312023500105126</v>
          </cell>
          <cell r="D27" t="str">
            <v>90</v>
          </cell>
        </row>
        <row r="28">
          <cell r="B28" t="str">
            <v>唐吉祥</v>
          </cell>
          <cell r="C28" t="str">
            <v>312023500105127</v>
          </cell>
          <cell r="D28" t="str">
            <v>90</v>
          </cell>
        </row>
        <row r="29">
          <cell r="B29" t="str">
            <v>罗霄</v>
          </cell>
          <cell r="C29" t="str">
            <v>312023500105128</v>
          </cell>
          <cell r="D29" t="str">
            <v>86</v>
          </cell>
        </row>
        <row r="30">
          <cell r="B30" t="str">
            <v>林兴杰</v>
          </cell>
          <cell r="C30" t="str">
            <v>312023500105130</v>
          </cell>
          <cell r="D30" t="str">
            <v>88</v>
          </cell>
        </row>
        <row r="31">
          <cell r="B31" t="str">
            <v>黄杰</v>
          </cell>
          <cell r="C31" t="str">
            <v>312023500105131</v>
          </cell>
          <cell r="D31" t="str">
            <v>88</v>
          </cell>
        </row>
        <row r="32">
          <cell r="B32" t="str">
            <v>刘峻麟</v>
          </cell>
          <cell r="C32" t="str">
            <v>312023500105132</v>
          </cell>
          <cell r="D32" t="str">
            <v>90</v>
          </cell>
        </row>
        <row r="33">
          <cell r="B33" t="str">
            <v>彭子冡</v>
          </cell>
          <cell r="C33" t="str">
            <v>312023500105133</v>
          </cell>
          <cell r="D33" t="str">
            <v>90</v>
          </cell>
        </row>
        <row r="34">
          <cell r="B34" t="str">
            <v>李重吟</v>
          </cell>
          <cell r="C34" t="str">
            <v>312023500105134</v>
          </cell>
          <cell r="D34" t="str">
            <v>90</v>
          </cell>
        </row>
        <row r="35">
          <cell r="B35" t="str">
            <v>祁钦麟</v>
          </cell>
          <cell r="C35" t="str">
            <v>312023500105135</v>
          </cell>
          <cell r="D35" t="str">
            <v>90</v>
          </cell>
        </row>
        <row r="36">
          <cell r="B36" t="str">
            <v>廖强</v>
          </cell>
          <cell r="C36" t="str">
            <v>312023500105136</v>
          </cell>
          <cell r="D36" t="str">
            <v>90</v>
          </cell>
        </row>
        <row r="37">
          <cell r="B37" t="str">
            <v>赵彧炀</v>
          </cell>
          <cell r="C37" t="str">
            <v>312023500105137</v>
          </cell>
          <cell r="D37" t="str">
            <v>90</v>
          </cell>
        </row>
        <row r="38">
          <cell r="B38" t="str">
            <v>谢佳洲</v>
          </cell>
          <cell r="C38" t="str">
            <v>312023500105138</v>
          </cell>
          <cell r="D38" t="str">
            <v>90</v>
          </cell>
        </row>
        <row r="39">
          <cell r="B39" t="str">
            <v>黄常渝</v>
          </cell>
          <cell r="C39" t="str">
            <v>312023500105140</v>
          </cell>
          <cell r="D39" t="str">
            <v>90</v>
          </cell>
        </row>
        <row r="40">
          <cell r="B40" t="str">
            <v>黄雪刚</v>
          </cell>
          <cell r="C40" t="str">
            <v>312023500105141</v>
          </cell>
          <cell r="D40" t="str">
            <v>90</v>
          </cell>
        </row>
        <row r="41">
          <cell r="B41" t="str">
            <v>甘旭伟</v>
          </cell>
          <cell r="C41" t="str">
            <v>312023500105142</v>
          </cell>
          <cell r="D41" t="str">
            <v>90</v>
          </cell>
        </row>
        <row r="42">
          <cell r="B42" t="str">
            <v>刘科廷</v>
          </cell>
          <cell r="C42" t="str">
            <v>312023500105143</v>
          </cell>
          <cell r="D42" t="str">
            <v>90</v>
          </cell>
        </row>
        <row r="43">
          <cell r="B43" t="str">
            <v>赵华圳</v>
          </cell>
          <cell r="C43" t="str">
            <v>312023500105144</v>
          </cell>
          <cell r="D43" t="str">
            <v>90</v>
          </cell>
        </row>
        <row r="44">
          <cell r="B44" t="str">
            <v>袁佳</v>
          </cell>
          <cell r="C44" t="str">
            <v>312023500105145</v>
          </cell>
          <cell r="D44" t="str">
            <v>90</v>
          </cell>
        </row>
        <row r="45">
          <cell r="B45" t="str">
            <v>任博</v>
          </cell>
          <cell r="C45" t="str">
            <v>312023500105146</v>
          </cell>
          <cell r="D45" t="str">
            <v>90</v>
          </cell>
        </row>
        <row r="46">
          <cell r="B46" t="str">
            <v>黄兴晶</v>
          </cell>
          <cell r="C46" t="str">
            <v>312023500105147</v>
          </cell>
          <cell r="D46" t="str">
            <v>90</v>
          </cell>
        </row>
        <row r="47">
          <cell r="B47" t="str">
            <v>杨承文</v>
          </cell>
          <cell r="C47" t="str">
            <v>312023500105149</v>
          </cell>
          <cell r="D47" t="str">
            <v>90</v>
          </cell>
        </row>
        <row r="48">
          <cell r="B48" t="str">
            <v>李云山</v>
          </cell>
          <cell r="C48" t="str">
            <v>312023500105150</v>
          </cell>
          <cell r="D48" t="str">
            <v>90</v>
          </cell>
        </row>
        <row r="49">
          <cell r="B49" t="str">
            <v>徐坤</v>
          </cell>
          <cell r="C49" t="str">
            <v>312023500105151</v>
          </cell>
          <cell r="D49" t="str">
            <v>90</v>
          </cell>
        </row>
        <row r="50">
          <cell r="B50" t="str">
            <v>张文强</v>
          </cell>
          <cell r="C50" t="str">
            <v>312023500105152</v>
          </cell>
          <cell r="D50" t="str">
            <v>90</v>
          </cell>
        </row>
        <row r="51">
          <cell r="B51" t="str">
            <v>崔勇涛</v>
          </cell>
          <cell r="C51" t="str">
            <v>312023500105154</v>
          </cell>
          <cell r="D51" t="str">
            <v>90</v>
          </cell>
        </row>
        <row r="52">
          <cell r="B52" t="str">
            <v>王浩</v>
          </cell>
          <cell r="C52" t="str">
            <v>312023500105155</v>
          </cell>
          <cell r="D52" t="str">
            <v>90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1——12月德育分明细"/>
    </sheetNames>
    <sheetDataSet>
      <sheetData sheetId="0">
        <row r="2">
          <cell r="F2">
            <v>2</v>
          </cell>
        </row>
        <row r="3">
          <cell r="F3">
            <v>2</v>
          </cell>
        </row>
        <row r="4">
          <cell r="F4">
            <v>2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2">
          <cell r="D2">
            <v>86.55</v>
          </cell>
          <cell r="E2">
            <v>91.3333333333333</v>
          </cell>
        </row>
        <row r="3">
          <cell r="D3">
            <v>86.08</v>
          </cell>
          <cell r="E3">
            <v>92</v>
          </cell>
        </row>
        <row r="4">
          <cell r="D4">
            <v>86.82</v>
          </cell>
          <cell r="E4">
            <v>87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2">
          <cell r="D2">
            <v>92.45</v>
          </cell>
          <cell r="E2">
            <v>90.6666666666667</v>
          </cell>
        </row>
        <row r="3">
          <cell r="D3">
            <v>90.39</v>
          </cell>
          <cell r="E3">
            <v>92.6666666666667</v>
          </cell>
        </row>
        <row r="4">
          <cell r="D4">
            <v>88.9</v>
          </cell>
          <cell r="E4">
            <v>92.3333333333333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2">
          <cell r="D2">
            <v>91.85</v>
          </cell>
          <cell r="E2">
            <v>95</v>
          </cell>
        </row>
        <row r="3">
          <cell r="D3">
            <v>95.31</v>
          </cell>
          <cell r="E3">
            <v>90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姓名</v>
          </cell>
          <cell r="B1" t="str">
            <v>班级</v>
          </cell>
          <cell r="C1" t="str">
            <v>学号</v>
          </cell>
          <cell r="D1" t="str">
            <v>总分</v>
          </cell>
        </row>
        <row r="2">
          <cell r="A2" t="str">
            <v>XXX</v>
          </cell>
          <cell r="B2" t="str">
            <v>XXXXXXXXX</v>
          </cell>
          <cell r="C2" t="str">
            <v>XXXXXXXXXXXXXXX</v>
          </cell>
          <cell r="D2">
            <v>81</v>
          </cell>
        </row>
        <row r="3">
          <cell r="A3" t="str">
            <v>余瀚琳</v>
          </cell>
          <cell r="B3" t="str">
            <v>机车23T1</v>
          </cell>
          <cell r="C3" t="str">
            <v>312023500105101</v>
          </cell>
          <cell r="D3">
            <v>142</v>
          </cell>
        </row>
        <row r="4">
          <cell r="A4" t="str">
            <v>陈嘉亦</v>
          </cell>
          <cell r="B4" t="str">
            <v>机车23T1</v>
          </cell>
          <cell r="C4" t="str">
            <v>312023500105102</v>
          </cell>
          <cell r="D4">
            <v>85</v>
          </cell>
        </row>
        <row r="5">
          <cell r="A5" t="str">
            <v>陈华怡</v>
          </cell>
          <cell r="B5" t="str">
            <v>机车23T1</v>
          </cell>
          <cell r="C5" t="str">
            <v>312023500105103</v>
          </cell>
          <cell r="D5" t="str">
            <v>91.5</v>
          </cell>
        </row>
        <row r="6">
          <cell r="A6" t="str">
            <v>申震宇</v>
          </cell>
          <cell r="B6" t="str">
            <v>机车23T1</v>
          </cell>
          <cell r="C6" t="str">
            <v>312023500105104</v>
          </cell>
          <cell r="D6" t="str">
            <v>64</v>
          </cell>
        </row>
        <row r="7">
          <cell r="A7" t="str">
            <v>赵嘉毅</v>
          </cell>
          <cell r="B7" t="str">
            <v>机车23T1</v>
          </cell>
          <cell r="C7" t="str">
            <v>312023500105105</v>
          </cell>
          <cell r="D7" t="str">
            <v>79</v>
          </cell>
        </row>
        <row r="8">
          <cell r="A8" t="str">
            <v>袁遥</v>
          </cell>
          <cell r="B8" t="str">
            <v>机车23T1</v>
          </cell>
          <cell r="C8" t="str">
            <v>312023500105106</v>
          </cell>
          <cell r="D8" t="str">
            <v>82</v>
          </cell>
        </row>
        <row r="9">
          <cell r="A9" t="str">
            <v>陈博然</v>
          </cell>
          <cell r="B9" t="str">
            <v>机车23T1</v>
          </cell>
          <cell r="C9" t="str">
            <v>312023500105107</v>
          </cell>
          <cell r="D9" t="str">
            <v>80</v>
          </cell>
        </row>
        <row r="10">
          <cell r="A10" t="str">
            <v>张骏</v>
          </cell>
          <cell r="B10" t="str">
            <v>机车23T1</v>
          </cell>
          <cell r="C10" t="str">
            <v>312023500105108</v>
          </cell>
          <cell r="D10" t="str">
            <v>90</v>
          </cell>
        </row>
        <row r="11">
          <cell r="A11" t="str">
            <v>高礼鑫</v>
          </cell>
          <cell r="B11" t="str">
            <v>机车23T1</v>
          </cell>
          <cell r="C11" t="str">
            <v>312023500105109</v>
          </cell>
          <cell r="D11" t="str">
            <v>85</v>
          </cell>
        </row>
        <row r="12">
          <cell r="A12" t="str">
            <v>蒲睿</v>
          </cell>
          <cell r="B12" t="str">
            <v>机车23T1</v>
          </cell>
          <cell r="C12" t="str">
            <v>312023500105110</v>
          </cell>
          <cell r="D12" t="str">
            <v>78</v>
          </cell>
        </row>
        <row r="13">
          <cell r="A13" t="str">
            <v>王骁</v>
          </cell>
          <cell r="B13" t="str">
            <v>机车23T1</v>
          </cell>
          <cell r="C13" t="str">
            <v>312023500105111</v>
          </cell>
          <cell r="D13" t="str">
            <v>78</v>
          </cell>
        </row>
        <row r="14">
          <cell r="A14" t="str">
            <v>郑鹏</v>
          </cell>
          <cell r="B14" t="str">
            <v>机车23T1</v>
          </cell>
          <cell r="C14" t="str">
            <v>312023500105112</v>
          </cell>
          <cell r="D14" t="str">
            <v>88</v>
          </cell>
        </row>
        <row r="15">
          <cell r="A15" t="str">
            <v>陈源霖</v>
          </cell>
          <cell r="B15" t="str">
            <v>机车23T1</v>
          </cell>
          <cell r="C15" t="str">
            <v>312023500105113</v>
          </cell>
          <cell r="D15" t="str">
            <v>78</v>
          </cell>
        </row>
        <row r="16">
          <cell r="A16" t="str">
            <v>谢东信</v>
          </cell>
          <cell r="B16" t="str">
            <v>机车23T1</v>
          </cell>
          <cell r="C16" t="str">
            <v>312023500105114</v>
          </cell>
          <cell r="D16" t="str">
            <v>87</v>
          </cell>
        </row>
        <row r="17">
          <cell r="A17" t="str">
            <v>邹云豪</v>
          </cell>
          <cell r="B17" t="str">
            <v>机车23T1</v>
          </cell>
          <cell r="C17" t="str">
            <v>312023500105115</v>
          </cell>
          <cell r="D17" t="str">
            <v>85</v>
          </cell>
        </row>
        <row r="18">
          <cell r="A18" t="str">
            <v>李峂璟</v>
          </cell>
          <cell r="B18" t="str">
            <v>机车23T1</v>
          </cell>
          <cell r="C18" t="str">
            <v>312023500105116</v>
          </cell>
          <cell r="D18" t="str">
            <v>85</v>
          </cell>
        </row>
        <row r="19">
          <cell r="A19" t="str">
            <v>谭乾坤</v>
          </cell>
          <cell r="B19" t="str">
            <v>机车23T1</v>
          </cell>
          <cell r="C19" t="str">
            <v>312023500105117</v>
          </cell>
          <cell r="D19" t="str">
            <v>103</v>
          </cell>
        </row>
        <row r="20">
          <cell r="A20" t="str">
            <v>左春枝</v>
          </cell>
          <cell r="B20" t="str">
            <v>机车23T1</v>
          </cell>
          <cell r="C20" t="str">
            <v>312023500105118</v>
          </cell>
          <cell r="D20" t="str">
            <v>92</v>
          </cell>
        </row>
        <row r="21">
          <cell r="A21" t="str">
            <v>洪晨智</v>
          </cell>
          <cell r="B21" t="str">
            <v>机车23T1</v>
          </cell>
          <cell r="C21" t="str">
            <v>312023500105119</v>
          </cell>
          <cell r="D21" t="str">
            <v>90</v>
          </cell>
        </row>
        <row r="22">
          <cell r="A22" t="str">
            <v>邹良昊</v>
          </cell>
          <cell r="B22" t="str">
            <v>机车23T1</v>
          </cell>
          <cell r="C22" t="str">
            <v>312023500105120</v>
          </cell>
          <cell r="D22" t="str">
            <v>85</v>
          </cell>
        </row>
        <row r="23">
          <cell r="A23" t="str">
            <v>陈俊函</v>
          </cell>
          <cell r="B23" t="str">
            <v>机车23T1</v>
          </cell>
          <cell r="C23" t="str">
            <v>312023500105121</v>
          </cell>
          <cell r="D23" t="str">
            <v>90</v>
          </cell>
        </row>
        <row r="24">
          <cell r="A24" t="str">
            <v>林志</v>
          </cell>
          <cell r="B24" t="str">
            <v>机车23T1</v>
          </cell>
          <cell r="C24" t="str">
            <v>312023500105122</v>
          </cell>
          <cell r="D24" t="str">
            <v>91.5</v>
          </cell>
        </row>
        <row r="25">
          <cell r="A25" t="str">
            <v>张志洪</v>
          </cell>
          <cell r="B25" t="str">
            <v>机车23T1</v>
          </cell>
          <cell r="C25" t="str">
            <v>312023500105123</v>
          </cell>
          <cell r="D25" t="str">
            <v>78.5</v>
          </cell>
        </row>
        <row r="26">
          <cell r="A26" t="str">
            <v>谭鑫</v>
          </cell>
          <cell r="B26" t="str">
            <v>机车23T1</v>
          </cell>
          <cell r="C26" t="str">
            <v>312023500105124</v>
          </cell>
          <cell r="D26" t="str">
            <v>88</v>
          </cell>
        </row>
        <row r="27">
          <cell r="A27" t="str">
            <v>苏伟强</v>
          </cell>
          <cell r="B27" t="str">
            <v>机车23T1</v>
          </cell>
          <cell r="C27" t="str">
            <v>312023500105125</v>
          </cell>
          <cell r="D27" t="str">
            <v>101.5</v>
          </cell>
        </row>
        <row r="28">
          <cell r="A28" t="str">
            <v>陈建君</v>
          </cell>
          <cell r="B28" t="str">
            <v>机车23T1</v>
          </cell>
          <cell r="C28" t="str">
            <v>312023500105126</v>
          </cell>
          <cell r="D28" t="str">
            <v>97</v>
          </cell>
        </row>
        <row r="29">
          <cell r="A29" t="str">
            <v>唐吉祥</v>
          </cell>
          <cell r="B29" t="str">
            <v>机车23T1</v>
          </cell>
          <cell r="C29" t="str">
            <v>312023500105127</v>
          </cell>
          <cell r="D29" t="str">
            <v>92</v>
          </cell>
        </row>
        <row r="30">
          <cell r="A30" t="str">
            <v>罗霄</v>
          </cell>
          <cell r="B30" t="str">
            <v>机车23T1</v>
          </cell>
          <cell r="C30" t="str">
            <v>312023500105128</v>
          </cell>
          <cell r="D30" t="str">
            <v>93</v>
          </cell>
        </row>
        <row r="31">
          <cell r="A31" t="str">
            <v>林兴杰</v>
          </cell>
          <cell r="B31" t="str">
            <v>机车23T1</v>
          </cell>
          <cell r="C31" t="str">
            <v>312023500105130</v>
          </cell>
          <cell r="D31" t="str">
            <v>78</v>
          </cell>
        </row>
        <row r="32">
          <cell r="A32" t="str">
            <v>黄杰</v>
          </cell>
          <cell r="B32" t="str">
            <v>机车23T1</v>
          </cell>
          <cell r="C32" t="str">
            <v>312023500105131</v>
          </cell>
          <cell r="D32" t="str">
            <v>78</v>
          </cell>
        </row>
        <row r="33">
          <cell r="A33" t="str">
            <v>刘峻麟</v>
          </cell>
          <cell r="B33" t="str">
            <v>机车23T1</v>
          </cell>
          <cell r="C33" t="str">
            <v>312023500105132</v>
          </cell>
          <cell r="D33" t="str">
            <v>87</v>
          </cell>
        </row>
        <row r="34">
          <cell r="A34" t="str">
            <v>彭子冡</v>
          </cell>
          <cell r="B34" t="str">
            <v>机车23T1</v>
          </cell>
          <cell r="C34" t="str">
            <v>312023500105133</v>
          </cell>
          <cell r="D34" t="str">
            <v>88</v>
          </cell>
        </row>
        <row r="35">
          <cell r="A35" t="str">
            <v>李重吟</v>
          </cell>
          <cell r="B35" t="str">
            <v>机车23T1</v>
          </cell>
          <cell r="C35" t="str">
            <v>312023500105134</v>
          </cell>
          <cell r="D35" t="str">
            <v>85</v>
          </cell>
        </row>
        <row r="36">
          <cell r="A36" t="str">
            <v>祁钦麟</v>
          </cell>
          <cell r="B36" t="str">
            <v>机车23T1</v>
          </cell>
          <cell r="C36" t="str">
            <v>312023500105135</v>
          </cell>
          <cell r="D36" t="str">
            <v>112.5</v>
          </cell>
        </row>
        <row r="37">
          <cell r="A37" t="str">
            <v>廖强</v>
          </cell>
          <cell r="B37" t="str">
            <v>机车23T1</v>
          </cell>
          <cell r="C37" t="str">
            <v>312023500105136</v>
          </cell>
          <cell r="D37" t="str">
            <v>89</v>
          </cell>
        </row>
        <row r="38">
          <cell r="A38" t="str">
            <v>赵彧炀</v>
          </cell>
          <cell r="B38" t="str">
            <v>机车23T1</v>
          </cell>
          <cell r="C38" t="str">
            <v>312023500105137</v>
          </cell>
          <cell r="D38" t="str">
            <v>93</v>
          </cell>
        </row>
        <row r="39">
          <cell r="A39" t="str">
            <v>谢佳洲</v>
          </cell>
          <cell r="B39" t="str">
            <v>机车23T1</v>
          </cell>
          <cell r="C39" t="str">
            <v>312023500105138</v>
          </cell>
          <cell r="D39" t="str">
            <v>85</v>
          </cell>
        </row>
        <row r="40">
          <cell r="A40" t="str">
            <v>黄常渝</v>
          </cell>
          <cell r="B40" t="str">
            <v>机车23T1</v>
          </cell>
          <cell r="C40" t="str">
            <v>312023500105140</v>
          </cell>
          <cell r="D40" t="str">
            <v>92.5</v>
          </cell>
        </row>
        <row r="41">
          <cell r="A41" t="str">
            <v>黄雪刚</v>
          </cell>
          <cell r="B41" t="str">
            <v>机车23T1</v>
          </cell>
          <cell r="C41" t="str">
            <v>312023500105141</v>
          </cell>
          <cell r="D41" t="str">
            <v>85</v>
          </cell>
        </row>
        <row r="42">
          <cell r="A42" t="str">
            <v>甘旭伟</v>
          </cell>
          <cell r="B42" t="str">
            <v>机车23T1</v>
          </cell>
          <cell r="C42" t="str">
            <v>312023500105142</v>
          </cell>
          <cell r="D42" t="str">
            <v>98</v>
          </cell>
        </row>
        <row r="43">
          <cell r="A43" t="str">
            <v>刘科廷</v>
          </cell>
          <cell r="B43" t="str">
            <v>机车23T1</v>
          </cell>
          <cell r="C43" t="str">
            <v>312023500105143</v>
          </cell>
          <cell r="D43" t="str">
            <v>78</v>
          </cell>
        </row>
        <row r="44">
          <cell r="A44" t="str">
            <v>赵华圳</v>
          </cell>
          <cell r="B44" t="str">
            <v>机车23T1</v>
          </cell>
          <cell r="C44" t="str">
            <v>312023500105144</v>
          </cell>
          <cell r="D44" t="str">
            <v>78</v>
          </cell>
        </row>
        <row r="45">
          <cell r="A45" t="str">
            <v>袁佳</v>
          </cell>
          <cell r="B45" t="str">
            <v>机车23T1</v>
          </cell>
          <cell r="C45" t="str">
            <v>312023500105145</v>
          </cell>
          <cell r="D45" t="str">
            <v>97</v>
          </cell>
        </row>
        <row r="46">
          <cell r="A46" t="str">
            <v>任博</v>
          </cell>
          <cell r="B46" t="str">
            <v>机车23T1</v>
          </cell>
          <cell r="C46" t="str">
            <v>312023500105146</v>
          </cell>
          <cell r="D46" t="str">
            <v>96</v>
          </cell>
        </row>
        <row r="47">
          <cell r="A47" t="str">
            <v>黄兴晶</v>
          </cell>
          <cell r="B47" t="str">
            <v>机车23T1</v>
          </cell>
          <cell r="C47" t="str">
            <v>312023500105147</v>
          </cell>
          <cell r="D47" t="str">
            <v>85</v>
          </cell>
        </row>
        <row r="48">
          <cell r="A48" t="str">
            <v>杨承文</v>
          </cell>
          <cell r="B48" t="str">
            <v>机车23T1</v>
          </cell>
          <cell r="C48" t="str">
            <v>312023500105149</v>
          </cell>
          <cell r="D48" t="str">
            <v>93.5</v>
          </cell>
        </row>
        <row r="49">
          <cell r="A49" t="str">
            <v>李云山</v>
          </cell>
          <cell r="B49" t="str">
            <v>机车23T1</v>
          </cell>
          <cell r="C49" t="str">
            <v>312023500105150</v>
          </cell>
          <cell r="D49" t="str">
            <v>95.5</v>
          </cell>
        </row>
        <row r="50">
          <cell r="A50" t="str">
            <v>徐坤</v>
          </cell>
          <cell r="B50" t="str">
            <v>机车23T1</v>
          </cell>
          <cell r="C50" t="str">
            <v>312023500105151</v>
          </cell>
          <cell r="D50" t="str">
            <v>94.5</v>
          </cell>
        </row>
        <row r="51">
          <cell r="A51" t="str">
            <v>张文强</v>
          </cell>
          <cell r="B51" t="str">
            <v>机车23T1</v>
          </cell>
          <cell r="C51" t="str">
            <v>312023500105152</v>
          </cell>
          <cell r="D51" t="str">
            <v>103.5</v>
          </cell>
        </row>
        <row r="52">
          <cell r="A52" t="str">
            <v>崔勇涛</v>
          </cell>
          <cell r="B52" t="str">
            <v>机车23T1</v>
          </cell>
          <cell r="C52" t="str">
            <v>312023500105154</v>
          </cell>
          <cell r="D52" t="str">
            <v>91.5</v>
          </cell>
        </row>
        <row r="53">
          <cell r="A53" t="str">
            <v>王浩</v>
          </cell>
          <cell r="B53" t="str">
            <v>机车23T1</v>
          </cell>
          <cell r="C53" t="str">
            <v>312023500105155</v>
          </cell>
          <cell r="D53" t="str">
            <v>93</v>
          </cell>
        </row>
        <row r="54">
          <cell r="A54" t="str">
            <v>郭帅</v>
          </cell>
          <cell r="B54" t="str">
            <v>机车23T1</v>
          </cell>
          <cell r="D54" t="str">
            <v>97</v>
          </cell>
        </row>
        <row r="55">
          <cell r="A55" t="str">
            <v>张峻诚</v>
          </cell>
          <cell r="B55" t="str">
            <v>机车23T1</v>
          </cell>
          <cell r="D55" t="str">
            <v>88.5</v>
          </cell>
        </row>
        <row r="56">
          <cell r="A56" t="str">
            <v>王天文</v>
          </cell>
          <cell r="B56" t="str">
            <v>机车23T1</v>
          </cell>
          <cell r="D56" t="str">
            <v>94</v>
          </cell>
        </row>
        <row r="57">
          <cell r="A57" t="str">
            <v>周权</v>
          </cell>
          <cell r="B57" t="str">
            <v>机车23T1</v>
          </cell>
          <cell r="D57" t="str">
            <v>85</v>
          </cell>
        </row>
        <row r="58">
          <cell r="A58" t="str">
            <v>杨腾远</v>
          </cell>
          <cell r="B58" t="str">
            <v>机车23T1</v>
          </cell>
          <cell r="D58" t="str">
            <v>85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姓名</v>
          </cell>
          <cell r="B1" t="str">
            <v>班级</v>
          </cell>
          <cell r="C1" t="str">
            <v>学号</v>
          </cell>
          <cell r="D1" t="str">
            <v>总分</v>
          </cell>
        </row>
        <row r="2">
          <cell r="A2" t="str">
            <v>彭宇杰</v>
          </cell>
          <cell r="B2" t="str">
            <v>动检23T1</v>
          </cell>
          <cell r="C2" t="str">
            <v>312023500108101</v>
          </cell>
          <cell r="D2">
            <v>81</v>
          </cell>
        </row>
        <row r="3">
          <cell r="A3" t="str">
            <v>李子豪</v>
          </cell>
          <cell r="B3" t="str">
            <v>动检23T1</v>
          </cell>
          <cell r="C3" t="str">
            <v>312023500108102</v>
          </cell>
          <cell r="D3">
            <v>78</v>
          </cell>
        </row>
        <row r="4">
          <cell r="A4" t="str">
            <v>蒋宇航</v>
          </cell>
          <cell r="B4" t="str">
            <v>动检23T1</v>
          </cell>
          <cell r="C4" t="str">
            <v>312023500108103</v>
          </cell>
          <cell r="D4">
            <v>78</v>
          </cell>
        </row>
        <row r="5">
          <cell r="A5" t="str">
            <v>刘沣锐</v>
          </cell>
          <cell r="B5" t="str">
            <v>动检23T1</v>
          </cell>
          <cell r="C5" t="str">
            <v>312023500108104</v>
          </cell>
          <cell r="D5">
            <v>77</v>
          </cell>
        </row>
        <row r="6">
          <cell r="A6" t="str">
            <v>钟俊</v>
          </cell>
          <cell r="B6" t="str">
            <v>动检23T1</v>
          </cell>
          <cell r="C6" t="str">
            <v>312023500108105</v>
          </cell>
          <cell r="D6">
            <v>78</v>
          </cell>
        </row>
        <row r="7">
          <cell r="A7" t="str">
            <v>叶宇涵</v>
          </cell>
          <cell r="B7" t="str">
            <v>动检23T1</v>
          </cell>
          <cell r="C7" t="str">
            <v>312023500108106</v>
          </cell>
          <cell r="D7">
            <v>78</v>
          </cell>
        </row>
        <row r="8">
          <cell r="A8" t="str">
            <v>袁小满</v>
          </cell>
          <cell r="B8" t="str">
            <v>动检23T1</v>
          </cell>
          <cell r="C8" t="str">
            <v>312023500108110</v>
          </cell>
          <cell r="D8">
            <v>85</v>
          </cell>
        </row>
        <row r="9">
          <cell r="A9" t="str">
            <v>陈翔</v>
          </cell>
          <cell r="B9" t="str">
            <v>动检23T1</v>
          </cell>
          <cell r="C9" t="str">
            <v>312023500108111</v>
          </cell>
          <cell r="D9">
            <v>74</v>
          </cell>
        </row>
        <row r="10">
          <cell r="A10" t="str">
            <v>陈帅</v>
          </cell>
          <cell r="B10" t="str">
            <v>动检23T1</v>
          </cell>
          <cell r="C10" t="str">
            <v>312023500108112</v>
          </cell>
          <cell r="D10">
            <v>85</v>
          </cell>
        </row>
        <row r="11">
          <cell r="A11" t="str">
            <v>李成果</v>
          </cell>
          <cell r="B11" t="str">
            <v>动检23T1</v>
          </cell>
          <cell r="C11" t="str">
            <v>312023500108113</v>
          </cell>
          <cell r="D11">
            <v>86</v>
          </cell>
        </row>
        <row r="12">
          <cell r="A12" t="str">
            <v>魏垟</v>
          </cell>
          <cell r="B12" t="str">
            <v>动检23T1</v>
          </cell>
          <cell r="C12" t="str">
            <v>312023500108114</v>
          </cell>
          <cell r="D12">
            <v>85</v>
          </cell>
        </row>
        <row r="13">
          <cell r="A13" t="str">
            <v>张栩瑞</v>
          </cell>
          <cell r="B13" t="str">
            <v>动检23T1</v>
          </cell>
          <cell r="C13" t="str">
            <v>312023500108116</v>
          </cell>
          <cell r="D13">
            <v>85</v>
          </cell>
        </row>
        <row r="14">
          <cell r="A14" t="str">
            <v>杜瑜轩</v>
          </cell>
          <cell r="B14" t="str">
            <v>动检23T1</v>
          </cell>
          <cell r="C14" t="str">
            <v>312023500108117</v>
          </cell>
          <cell r="D14">
            <v>75</v>
          </cell>
        </row>
        <row r="15">
          <cell r="A15" t="str">
            <v>黎科志</v>
          </cell>
          <cell r="B15" t="str">
            <v>动检23T1</v>
          </cell>
          <cell r="C15" t="str">
            <v>312023500108118</v>
          </cell>
          <cell r="D15">
            <v>100</v>
          </cell>
        </row>
        <row r="16">
          <cell r="A16" t="str">
            <v>谭锦鸿</v>
          </cell>
          <cell r="B16" t="str">
            <v>动检23T1</v>
          </cell>
          <cell r="C16" t="str">
            <v>312023500108119</v>
          </cell>
          <cell r="D16">
            <v>91</v>
          </cell>
        </row>
        <row r="17">
          <cell r="A17" t="str">
            <v>张晓敏</v>
          </cell>
          <cell r="B17" t="str">
            <v>动检23T1</v>
          </cell>
          <cell r="C17" t="str">
            <v>312023500108120</v>
          </cell>
          <cell r="D17">
            <v>86</v>
          </cell>
        </row>
        <row r="18">
          <cell r="A18" t="str">
            <v>杨宇凡</v>
          </cell>
          <cell r="B18" t="str">
            <v>动检23T1</v>
          </cell>
          <cell r="C18" t="str">
            <v>312023500108121</v>
          </cell>
          <cell r="D18">
            <v>85</v>
          </cell>
        </row>
        <row r="19">
          <cell r="A19" t="str">
            <v>吴阳</v>
          </cell>
          <cell r="B19" t="str">
            <v>动检23T1</v>
          </cell>
          <cell r="C19" t="str">
            <v>312023500108122</v>
          </cell>
          <cell r="D19">
            <v>86</v>
          </cell>
        </row>
        <row r="20">
          <cell r="A20" t="str">
            <v>陈森</v>
          </cell>
          <cell r="B20" t="str">
            <v>动检23T1</v>
          </cell>
          <cell r="C20" t="str">
            <v>312023500108123</v>
          </cell>
          <cell r="D20">
            <v>88</v>
          </cell>
        </row>
        <row r="21">
          <cell r="A21" t="str">
            <v>熊银</v>
          </cell>
          <cell r="B21" t="str">
            <v>动检23T1</v>
          </cell>
          <cell r="C21" t="str">
            <v>312023500108125</v>
          </cell>
          <cell r="D21">
            <v>88</v>
          </cell>
        </row>
        <row r="22">
          <cell r="A22" t="str">
            <v>宋立坤</v>
          </cell>
          <cell r="B22" t="str">
            <v>动检23T1</v>
          </cell>
          <cell r="C22" t="str">
            <v>312023500108126</v>
          </cell>
          <cell r="D22">
            <v>80</v>
          </cell>
        </row>
        <row r="23">
          <cell r="A23" t="str">
            <v>刘李懿聪</v>
          </cell>
          <cell r="B23" t="str">
            <v>动检23T1</v>
          </cell>
          <cell r="C23" t="str">
            <v>312023500108127</v>
          </cell>
          <cell r="D23">
            <v>95</v>
          </cell>
        </row>
        <row r="24">
          <cell r="A24" t="str">
            <v>戴李明</v>
          </cell>
          <cell r="B24" t="str">
            <v>动检23T1</v>
          </cell>
          <cell r="C24" t="str">
            <v>312023500108128</v>
          </cell>
          <cell r="D24">
            <v>66</v>
          </cell>
        </row>
        <row r="25">
          <cell r="A25" t="str">
            <v>陈光楠</v>
          </cell>
          <cell r="B25" t="str">
            <v>动检23T1</v>
          </cell>
          <cell r="C25" t="str">
            <v>312023500108129</v>
          </cell>
          <cell r="D25">
            <v>79</v>
          </cell>
        </row>
        <row r="26">
          <cell r="A26" t="str">
            <v>向红霞</v>
          </cell>
          <cell r="B26" t="str">
            <v>动检23T1</v>
          </cell>
          <cell r="C26" t="str">
            <v>312023500108130</v>
          </cell>
          <cell r="D26">
            <v>90</v>
          </cell>
        </row>
        <row r="27">
          <cell r="A27" t="str">
            <v>徐祥智</v>
          </cell>
          <cell r="B27" t="str">
            <v>动检23T1</v>
          </cell>
          <cell r="C27" t="str">
            <v>312023500108131</v>
          </cell>
          <cell r="D27">
            <v>91</v>
          </cell>
        </row>
        <row r="28">
          <cell r="A28" t="str">
            <v>钟俊岗</v>
          </cell>
          <cell r="B28" t="str">
            <v>动检23T1</v>
          </cell>
          <cell r="C28" t="str">
            <v>312023500108132</v>
          </cell>
          <cell r="D28">
            <v>100</v>
          </cell>
        </row>
        <row r="29">
          <cell r="A29" t="str">
            <v>尧爱杰</v>
          </cell>
          <cell r="B29" t="str">
            <v>动检23T1</v>
          </cell>
          <cell r="C29" t="str">
            <v>312023500108133</v>
          </cell>
          <cell r="D29">
            <v>93.5</v>
          </cell>
        </row>
        <row r="30">
          <cell r="A30" t="str">
            <v>蔡骏</v>
          </cell>
          <cell r="B30" t="str">
            <v>动检23T1</v>
          </cell>
          <cell r="C30" t="str">
            <v>312023500108134</v>
          </cell>
          <cell r="D30">
            <v>85</v>
          </cell>
        </row>
        <row r="31">
          <cell r="A31" t="str">
            <v>邓乙超</v>
          </cell>
          <cell r="B31" t="str">
            <v>动检23T1</v>
          </cell>
          <cell r="C31" t="str">
            <v>312023500108135</v>
          </cell>
          <cell r="D31">
            <v>76</v>
          </cell>
        </row>
        <row r="32">
          <cell r="A32" t="str">
            <v>杨佳举</v>
          </cell>
          <cell r="B32" t="str">
            <v>动检23T1</v>
          </cell>
          <cell r="C32" t="str">
            <v>312023500108136</v>
          </cell>
          <cell r="D32">
            <v>87</v>
          </cell>
        </row>
        <row r="33">
          <cell r="A33" t="str">
            <v>兰星宇</v>
          </cell>
          <cell r="B33" t="str">
            <v>动检23T1</v>
          </cell>
          <cell r="C33" t="str">
            <v>312023500108137</v>
          </cell>
          <cell r="D33">
            <v>76</v>
          </cell>
        </row>
        <row r="34">
          <cell r="A34" t="str">
            <v>罗鑫桃</v>
          </cell>
          <cell r="B34" t="str">
            <v>动检23T1</v>
          </cell>
          <cell r="C34" t="str">
            <v>312023500108138</v>
          </cell>
          <cell r="D34">
            <v>76</v>
          </cell>
        </row>
        <row r="35">
          <cell r="A35" t="str">
            <v>王宇</v>
          </cell>
          <cell r="B35" t="str">
            <v>动检23T1</v>
          </cell>
          <cell r="C35" t="str">
            <v>312023500108139</v>
          </cell>
          <cell r="D35">
            <v>92</v>
          </cell>
        </row>
        <row r="36">
          <cell r="A36" t="str">
            <v>戚东杰</v>
          </cell>
          <cell r="B36" t="str">
            <v>动检23T1</v>
          </cell>
          <cell r="C36" t="str">
            <v>312023500108140</v>
          </cell>
          <cell r="D36">
            <v>85</v>
          </cell>
        </row>
        <row r="37">
          <cell r="A37" t="str">
            <v>姜磊</v>
          </cell>
          <cell r="B37" t="str">
            <v>动检23T1</v>
          </cell>
          <cell r="C37" t="str">
            <v>312023500108141</v>
          </cell>
          <cell r="D37">
            <v>79</v>
          </cell>
        </row>
        <row r="38">
          <cell r="A38" t="str">
            <v>贺瑞斯</v>
          </cell>
          <cell r="B38" t="str">
            <v>动检23T1</v>
          </cell>
          <cell r="C38" t="str">
            <v>312023500108143</v>
          </cell>
          <cell r="D38">
            <v>86</v>
          </cell>
        </row>
        <row r="39">
          <cell r="A39" t="str">
            <v>贺婉婷</v>
          </cell>
          <cell r="B39" t="str">
            <v>动检23T1</v>
          </cell>
          <cell r="C39" t="str">
            <v>312023500108144</v>
          </cell>
          <cell r="D39">
            <v>86</v>
          </cell>
        </row>
        <row r="40">
          <cell r="A40" t="str">
            <v>陈志</v>
          </cell>
          <cell r="B40" t="str">
            <v>动检23T1</v>
          </cell>
          <cell r="C40" t="str">
            <v>312023500108145</v>
          </cell>
          <cell r="D40">
            <v>92</v>
          </cell>
        </row>
        <row r="41">
          <cell r="A41" t="str">
            <v>罗瑞</v>
          </cell>
          <cell r="B41" t="str">
            <v>动检23T1</v>
          </cell>
          <cell r="C41" t="str">
            <v>312023500108146</v>
          </cell>
          <cell r="D41">
            <v>78</v>
          </cell>
        </row>
        <row r="42">
          <cell r="A42" t="str">
            <v>罗凤丹</v>
          </cell>
          <cell r="B42" t="str">
            <v>动检23T1</v>
          </cell>
          <cell r="C42" t="str">
            <v>312023500108147</v>
          </cell>
          <cell r="D42">
            <v>85</v>
          </cell>
        </row>
        <row r="43">
          <cell r="A43" t="str">
            <v>朱宇</v>
          </cell>
          <cell r="B43" t="str">
            <v>动检23T1</v>
          </cell>
          <cell r="C43" t="str">
            <v>312023500108148</v>
          </cell>
          <cell r="D43">
            <v>78</v>
          </cell>
        </row>
        <row r="44">
          <cell r="A44" t="str">
            <v>吴伟</v>
          </cell>
          <cell r="B44" t="str">
            <v>动检23T1</v>
          </cell>
          <cell r="C44" t="str">
            <v>312023500108149</v>
          </cell>
          <cell r="D44">
            <v>77</v>
          </cell>
        </row>
        <row r="45">
          <cell r="A45" t="str">
            <v>罗浩東</v>
          </cell>
          <cell r="B45" t="str">
            <v>动检23T1</v>
          </cell>
          <cell r="C45" t="str">
            <v>312023500108150</v>
          </cell>
          <cell r="D45">
            <v>78</v>
          </cell>
        </row>
        <row r="46">
          <cell r="A46" t="str">
            <v>胡强强</v>
          </cell>
          <cell r="B46" t="str">
            <v>动检23T1</v>
          </cell>
          <cell r="C46" t="str">
            <v>312023500108151</v>
          </cell>
          <cell r="D46">
            <v>78</v>
          </cell>
        </row>
        <row r="47">
          <cell r="A47" t="str">
            <v>王明飞</v>
          </cell>
          <cell r="B47" t="str">
            <v>动检23T1</v>
          </cell>
          <cell r="C47" t="str">
            <v>312023500108152</v>
          </cell>
          <cell r="D47">
            <v>85</v>
          </cell>
        </row>
        <row r="48">
          <cell r="A48" t="str">
            <v>蒋航</v>
          </cell>
          <cell r="B48" t="str">
            <v>动检23T1</v>
          </cell>
          <cell r="C48" t="str">
            <v>312023500108153</v>
          </cell>
          <cell r="D48">
            <v>78</v>
          </cell>
        </row>
        <row r="49">
          <cell r="A49" t="str">
            <v>张智阳</v>
          </cell>
          <cell r="B49" t="str">
            <v>动检23T1</v>
          </cell>
          <cell r="C49" t="str">
            <v>312023500108154</v>
          </cell>
          <cell r="D49">
            <v>71</v>
          </cell>
        </row>
        <row r="50">
          <cell r="A50" t="str">
            <v>何蓉杰</v>
          </cell>
          <cell r="B50" t="str">
            <v>动检23T1</v>
          </cell>
          <cell r="C50" t="str">
            <v>312023500108155</v>
          </cell>
          <cell r="D50">
            <v>85</v>
          </cell>
        </row>
        <row r="51">
          <cell r="A51" t="str">
            <v>魏祥华</v>
          </cell>
          <cell r="B51" t="str">
            <v>动检23T1</v>
          </cell>
          <cell r="C51" t="str">
            <v>312023500108156</v>
          </cell>
          <cell r="D51">
            <v>88</v>
          </cell>
        </row>
        <row r="52">
          <cell r="A52" t="str">
            <v>邹一飞</v>
          </cell>
          <cell r="B52" t="str">
            <v>动检23T1</v>
          </cell>
          <cell r="C52" t="str">
            <v>312023510108117</v>
          </cell>
          <cell r="D52">
            <v>82</v>
          </cell>
        </row>
        <row r="53">
          <cell r="A53" t="str">
            <v>敌地石拉</v>
          </cell>
          <cell r="B53" t="str">
            <v>动检23T1</v>
          </cell>
          <cell r="C53" t="str">
            <v>312022500108248</v>
          </cell>
          <cell r="D53">
            <v>85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2">
          <cell r="D2">
            <v>91.85</v>
          </cell>
          <cell r="E2">
            <v>95</v>
          </cell>
        </row>
        <row r="3">
          <cell r="D3">
            <v>95.31</v>
          </cell>
          <cell r="E3">
            <v>90</v>
          </cell>
        </row>
        <row r="4">
          <cell r="D4">
            <v>86.69</v>
          </cell>
          <cell r="E4">
            <v>95</v>
          </cell>
        </row>
        <row r="5">
          <cell r="D5">
            <v>90.38</v>
          </cell>
          <cell r="E5">
            <v>90</v>
          </cell>
        </row>
        <row r="6">
          <cell r="D6">
            <v>89.08</v>
          </cell>
          <cell r="E6">
            <v>90</v>
          </cell>
        </row>
        <row r="7">
          <cell r="D7">
            <v>88.92</v>
          </cell>
          <cell r="E7">
            <v>90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>
        <row r="3">
          <cell r="D3">
            <v>92.11</v>
          </cell>
          <cell r="E3">
            <v>90.93</v>
          </cell>
        </row>
        <row r="8">
          <cell r="D8">
            <v>91</v>
          </cell>
          <cell r="E8">
            <v>90.29</v>
          </cell>
        </row>
        <row r="14">
          <cell r="D14">
            <v>90.62</v>
          </cell>
          <cell r="E14">
            <v>89.5</v>
          </cell>
        </row>
        <row r="17">
          <cell r="D17">
            <v>90.01</v>
          </cell>
          <cell r="E17">
            <v>89.41</v>
          </cell>
        </row>
        <row r="21">
          <cell r="D21">
            <v>89.84</v>
          </cell>
          <cell r="E21">
            <v>88.5</v>
          </cell>
        </row>
        <row r="23">
          <cell r="D23">
            <v>90.51</v>
          </cell>
          <cell r="E23">
            <v>87.29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2">
          <cell r="D2">
            <v>81.87</v>
          </cell>
          <cell r="E2">
            <v>81.739999999999995</v>
          </cell>
        </row>
        <row r="3">
          <cell r="D3">
            <v>91.27</v>
          </cell>
          <cell r="E3">
            <v>90.48</v>
          </cell>
        </row>
        <row r="4">
          <cell r="D4">
            <v>90.89</v>
          </cell>
          <cell r="E4">
            <v>89.6</v>
          </cell>
        </row>
        <row r="5">
          <cell r="D5">
            <v>87</v>
          </cell>
          <cell r="E5">
            <v>85.32</v>
          </cell>
        </row>
        <row r="6">
          <cell r="D6">
            <v>93.38</v>
          </cell>
          <cell r="E6">
            <v>93.96</v>
          </cell>
        </row>
        <row r="7">
          <cell r="D7">
            <v>79.989999999999995</v>
          </cell>
          <cell r="E7">
            <v>82.11</v>
          </cell>
        </row>
        <row r="8">
          <cell r="D8">
            <v>86.81</v>
          </cell>
          <cell r="E8">
            <v>84.85</v>
          </cell>
        </row>
        <row r="9">
          <cell r="D9">
            <v>85.35</v>
          </cell>
          <cell r="E9">
            <v>84.68</v>
          </cell>
        </row>
        <row r="10">
          <cell r="D10">
            <v>82.81</v>
          </cell>
          <cell r="E10">
            <v>84.85</v>
          </cell>
        </row>
        <row r="11">
          <cell r="D11">
            <v>90.07</v>
          </cell>
          <cell r="E11">
            <v>90.98</v>
          </cell>
        </row>
        <row r="12">
          <cell r="D12">
            <v>87.05</v>
          </cell>
          <cell r="E12">
            <v>85.9</v>
          </cell>
        </row>
        <row r="13">
          <cell r="D13">
            <v>86</v>
          </cell>
          <cell r="E13">
            <v>87.46</v>
          </cell>
        </row>
        <row r="14">
          <cell r="D14">
            <v>86.36</v>
          </cell>
          <cell r="E14">
            <v>87.49</v>
          </cell>
        </row>
        <row r="15">
          <cell r="D15">
            <v>81.84</v>
          </cell>
          <cell r="E15">
            <v>79.680000000000007</v>
          </cell>
        </row>
        <row r="16">
          <cell r="D16">
            <v>91.04</v>
          </cell>
          <cell r="E16">
            <v>90.37</v>
          </cell>
        </row>
        <row r="17">
          <cell r="D17">
            <v>87.79</v>
          </cell>
          <cell r="E17">
            <v>88.37</v>
          </cell>
        </row>
        <row r="18">
          <cell r="D18">
            <v>83.53</v>
          </cell>
          <cell r="E18">
            <v>85.61</v>
          </cell>
        </row>
        <row r="19">
          <cell r="D19">
            <v>87.87</v>
          </cell>
          <cell r="E19">
            <v>87.8</v>
          </cell>
        </row>
        <row r="20">
          <cell r="D20">
            <v>88.35</v>
          </cell>
          <cell r="E20">
            <v>88.26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51">
          <cell r="E51">
            <v>80</v>
          </cell>
          <cell r="G51">
            <v>16</v>
          </cell>
          <cell r="K51">
            <v>1</v>
          </cell>
          <cell r="Y51">
            <v>-5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2">
          <cell r="D2">
            <v>91</v>
          </cell>
          <cell r="E2">
            <v>90.29</v>
          </cell>
        </row>
        <row r="3">
          <cell r="D3">
            <v>89.84</v>
          </cell>
          <cell r="E3">
            <v>88.5</v>
          </cell>
        </row>
        <row r="4">
          <cell r="D4">
            <v>92.11</v>
          </cell>
          <cell r="E4">
            <v>90.93</v>
          </cell>
        </row>
        <row r="5">
          <cell r="D5">
            <v>90.01</v>
          </cell>
          <cell r="E5">
            <v>89.41</v>
          </cell>
        </row>
        <row r="6">
          <cell r="D6">
            <v>90.51</v>
          </cell>
          <cell r="E6">
            <v>87.29</v>
          </cell>
        </row>
        <row r="7">
          <cell r="D7">
            <v>90.62</v>
          </cell>
          <cell r="E7">
            <v>89.5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2">
          <cell r="D2">
            <v>86.06</v>
          </cell>
          <cell r="E2">
            <v>89.46</v>
          </cell>
        </row>
        <row r="3">
          <cell r="D3">
            <v>87.37</v>
          </cell>
          <cell r="E3">
            <v>91.19</v>
          </cell>
        </row>
        <row r="4">
          <cell r="D4">
            <v>85.87</v>
          </cell>
          <cell r="E4">
            <v>85.43</v>
          </cell>
        </row>
        <row r="5">
          <cell r="D5">
            <v>83.55</v>
          </cell>
          <cell r="E5">
            <v>89.5</v>
          </cell>
        </row>
        <row r="6">
          <cell r="D6">
            <v>90.42</v>
          </cell>
          <cell r="E6">
            <v>88.93</v>
          </cell>
        </row>
        <row r="7">
          <cell r="D7">
            <v>82.81</v>
          </cell>
          <cell r="E7">
            <v>86.74</v>
          </cell>
        </row>
        <row r="8">
          <cell r="D8">
            <v>84.9</v>
          </cell>
          <cell r="E8">
            <v>83.65</v>
          </cell>
        </row>
        <row r="9">
          <cell r="D9">
            <v>81.75</v>
          </cell>
          <cell r="E9">
            <v>84.94</v>
          </cell>
        </row>
        <row r="10">
          <cell r="D10">
            <v>86.03</v>
          </cell>
          <cell r="E10">
            <v>91.36</v>
          </cell>
        </row>
        <row r="11">
          <cell r="D11">
            <v>81.62</v>
          </cell>
          <cell r="E11">
            <v>88.3</v>
          </cell>
        </row>
        <row r="12">
          <cell r="D12">
            <v>86.29</v>
          </cell>
          <cell r="E12">
            <v>88.55</v>
          </cell>
        </row>
        <row r="13">
          <cell r="D13">
            <v>83.42</v>
          </cell>
          <cell r="E13">
            <v>82.51</v>
          </cell>
        </row>
        <row r="14">
          <cell r="D14">
            <v>85.03</v>
          </cell>
          <cell r="E14">
            <v>86.22</v>
          </cell>
        </row>
        <row r="15">
          <cell r="D15">
            <v>82.12</v>
          </cell>
          <cell r="E15">
            <v>87.47</v>
          </cell>
        </row>
        <row r="16">
          <cell r="D16">
            <v>80.72</v>
          </cell>
          <cell r="E16">
            <v>85.05</v>
          </cell>
        </row>
        <row r="17">
          <cell r="D17">
            <v>84.36</v>
          </cell>
          <cell r="E17">
            <v>89.93</v>
          </cell>
        </row>
        <row r="18">
          <cell r="D18">
            <v>86.34</v>
          </cell>
          <cell r="E18">
            <v>88.7</v>
          </cell>
        </row>
        <row r="19">
          <cell r="D19">
            <v>83.35</v>
          </cell>
          <cell r="E19">
            <v>87.62</v>
          </cell>
        </row>
        <row r="20">
          <cell r="D20">
            <v>82.87</v>
          </cell>
          <cell r="E20">
            <v>86.39</v>
          </cell>
        </row>
        <row r="21">
          <cell r="D21">
            <v>85.49</v>
          </cell>
          <cell r="E21">
            <v>86.2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221"/>
  <sheetViews>
    <sheetView zoomScale="85" zoomScaleNormal="85" workbookViewId="0">
      <selection activeCell="E16" sqref="E16"/>
    </sheetView>
  </sheetViews>
  <sheetFormatPr defaultColWidth="9" defaultRowHeight="13.8" x14ac:dyDescent="0.25"/>
  <cols>
    <col min="2" max="2" width="8.6640625" customWidth="1"/>
    <col min="3" max="3" width="7.33203125" customWidth="1"/>
    <col min="4" max="4" width="25.33203125" customWidth="1"/>
    <col min="5" max="5" width="31.21875" customWidth="1"/>
    <col min="6" max="6" width="27.21875" customWidth="1"/>
    <col min="7" max="7" width="19.109375" customWidth="1"/>
    <col min="8" max="8" width="18.33203125" customWidth="1"/>
    <col min="9" max="9" width="12.88671875" style="8" customWidth="1"/>
    <col min="10" max="10" width="12.21875" customWidth="1"/>
  </cols>
  <sheetData>
    <row r="1" spans="1:256" ht="31.9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20"/>
      <c r="J1" s="19"/>
    </row>
    <row r="2" spans="1:256" ht="19.95" customHeight="1" x14ac:dyDescent="0.25">
      <c r="A2" s="21" t="s">
        <v>1</v>
      </c>
      <c r="B2" s="21"/>
      <c r="C2" s="21"/>
      <c r="D2" s="21"/>
      <c r="E2" s="21"/>
      <c r="F2" s="21"/>
      <c r="G2" s="21"/>
      <c r="H2" s="21"/>
      <c r="I2" s="22"/>
      <c r="J2" s="21"/>
    </row>
    <row r="3" spans="1:256" ht="61.05" customHeight="1" x14ac:dyDescent="0.25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7" t="s">
        <v>8</v>
      </c>
      <c r="H3" s="7" t="s">
        <v>9</v>
      </c>
      <c r="I3" s="10" t="s">
        <v>10</v>
      </c>
      <c r="J3" s="16" t="s">
        <v>11</v>
      </c>
    </row>
    <row r="4" spans="1:256" s="6" customFormat="1" ht="14.4" x14ac:dyDescent="0.25">
      <c r="A4" s="17">
        <v>1</v>
      </c>
      <c r="B4" s="17" t="s">
        <v>12</v>
      </c>
      <c r="C4" s="17" t="s">
        <v>13</v>
      </c>
      <c r="D4" s="17" t="s">
        <v>14</v>
      </c>
      <c r="E4" s="17" t="s">
        <v>15</v>
      </c>
      <c r="F4" s="17" t="s">
        <v>16</v>
      </c>
      <c r="G4" s="17">
        <v>100</v>
      </c>
      <c r="H4" s="17">
        <v>100</v>
      </c>
      <c r="I4" s="12">
        <v>93.67</v>
      </c>
      <c r="J4" s="17" t="s">
        <v>17</v>
      </c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s="6" customFormat="1" ht="14.4" x14ac:dyDescent="0.25">
      <c r="A5" s="17">
        <v>2</v>
      </c>
      <c r="B5" s="17" t="s">
        <v>18</v>
      </c>
      <c r="C5" s="17" t="s">
        <v>13</v>
      </c>
      <c r="D5" s="17" t="s">
        <v>14</v>
      </c>
      <c r="E5" s="17" t="s">
        <v>19</v>
      </c>
      <c r="F5" s="17" t="s">
        <v>20</v>
      </c>
      <c r="G5" s="17">
        <v>91</v>
      </c>
      <c r="H5" s="17">
        <v>98</v>
      </c>
      <c r="I5" s="12">
        <v>92.614999999999995</v>
      </c>
      <c r="J5" s="17" t="s">
        <v>17</v>
      </c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s="6" customFormat="1" ht="14.4" x14ac:dyDescent="0.25">
      <c r="A6" s="17">
        <v>3</v>
      </c>
      <c r="B6" s="17" t="s">
        <v>21</v>
      </c>
      <c r="C6" s="17" t="s">
        <v>13</v>
      </c>
      <c r="D6" s="17" t="s">
        <v>14</v>
      </c>
      <c r="E6" s="17" t="s">
        <v>22</v>
      </c>
      <c r="F6" s="17" t="s">
        <v>23</v>
      </c>
      <c r="G6" s="17">
        <v>100</v>
      </c>
      <c r="H6" s="17">
        <v>100</v>
      </c>
      <c r="I6" s="12">
        <v>91.224999999999994</v>
      </c>
      <c r="J6" s="17" t="s">
        <v>17</v>
      </c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s="6" customFormat="1" ht="14.4" x14ac:dyDescent="0.25">
      <c r="A7" s="17">
        <v>4</v>
      </c>
      <c r="B7" s="17" t="s">
        <v>24</v>
      </c>
      <c r="C7" s="17" t="s">
        <v>13</v>
      </c>
      <c r="D7" s="17" t="s">
        <v>14</v>
      </c>
      <c r="E7" s="17" t="s">
        <v>25</v>
      </c>
      <c r="F7" s="17" t="s">
        <v>26</v>
      </c>
      <c r="G7" s="17">
        <v>90</v>
      </c>
      <c r="H7" s="17">
        <v>100</v>
      </c>
      <c r="I7" s="12">
        <v>90.875</v>
      </c>
      <c r="J7" s="17" t="s">
        <v>17</v>
      </c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s="6" customFormat="1" ht="14.4" x14ac:dyDescent="0.25">
      <c r="A8" s="17">
        <v>5</v>
      </c>
      <c r="B8" s="17" t="s">
        <v>27</v>
      </c>
      <c r="C8" s="17" t="s">
        <v>13</v>
      </c>
      <c r="D8" s="17" t="s">
        <v>14</v>
      </c>
      <c r="E8" s="17" t="s">
        <v>22</v>
      </c>
      <c r="F8" s="17" t="s">
        <v>28</v>
      </c>
      <c r="G8" s="17">
        <v>100</v>
      </c>
      <c r="H8" s="17">
        <v>100</v>
      </c>
      <c r="I8" s="12">
        <v>90.704999999999998</v>
      </c>
      <c r="J8" s="17" t="s">
        <v>17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s="6" customFormat="1" ht="14.4" x14ac:dyDescent="0.25">
      <c r="A9" s="17">
        <v>6</v>
      </c>
      <c r="B9" s="17" t="s">
        <v>29</v>
      </c>
      <c r="C9" s="17" t="s">
        <v>13</v>
      </c>
      <c r="D9" s="17" t="s">
        <v>14</v>
      </c>
      <c r="E9" s="17" t="s">
        <v>19</v>
      </c>
      <c r="F9" s="17" t="s">
        <v>30</v>
      </c>
      <c r="G9" s="17">
        <v>100</v>
      </c>
      <c r="H9" s="17">
        <v>100</v>
      </c>
      <c r="I9" s="12">
        <v>90.525000000000006</v>
      </c>
      <c r="J9" s="17" t="s">
        <v>17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s="6" customFormat="1" ht="14.4" x14ac:dyDescent="0.25">
      <c r="A10" s="17">
        <v>7</v>
      </c>
      <c r="B10" s="17" t="s">
        <v>31</v>
      </c>
      <c r="C10" s="17" t="s">
        <v>13</v>
      </c>
      <c r="D10" s="17" t="s">
        <v>14</v>
      </c>
      <c r="E10" s="17" t="s">
        <v>32</v>
      </c>
      <c r="F10" s="17" t="s">
        <v>33</v>
      </c>
      <c r="G10" s="17">
        <v>100</v>
      </c>
      <c r="H10" s="17">
        <v>100</v>
      </c>
      <c r="I10" s="12">
        <v>90.35</v>
      </c>
      <c r="J10" s="17" t="s">
        <v>17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s="6" customFormat="1" ht="14.4" x14ac:dyDescent="0.25">
      <c r="A11" s="17">
        <v>8</v>
      </c>
      <c r="B11" s="17" t="s">
        <v>34</v>
      </c>
      <c r="C11" s="17" t="s">
        <v>13</v>
      </c>
      <c r="D11" s="17" t="s">
        <v>14</v>
      </c>
      <c r="E11" s="17" t="s">
        <v>19</v>
      </c>
      <c r="F11" s="17" t="s">
        <v>35</v>
      </c>
      <c r="G11" s="17">
        <v>100</v>
      </c>
      <c r="H11" s="17">
        <v>100</v>
      </c>
      <c r="I11" s="12">
        <v>90.245000000000005</v>
      </c>
      <c r="J11" s="17" t="s">
        <v>17</v>
      </c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s="6" customFormat="1" ht="14.4" x14ac:dyDescent="0.25">
      <c r="A12" s="17">
        <v>9</v>
      </c>
      <c r="B12" s="17" t="s">
        <v>36</v>
      </c>
      <c r="C12" s="17" t="s">
        <v>13</v>
      </c>
      <c r="D12" s="17" t="s">
        <v>14</v>
      </c>
      <c r="E12" s="17" t="s">
        <v>22</v>
      </c>
      <c r="F12" s="17" t="s">
        <v>37</v>
      </c>
      <c r="G12" s="17">
        <v>100</v>
      </c>
      <c r="H12" s="17">
        <v>100</v>
      </c>
      <c r="I12" s="12">
        <v>90.165000000000006</v>
      </c>
      <c r="J12" s="17" t="s">
        <v>17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s="6" customFormat="1" ht="14.4" x14ac:dyDescent="0.25">
      <c r="A13" s="17">
        <v>10</v>
      </c>
      <c r="B13" s="17" t="s">
        <v>38</v>
      </c>
      <c r="C13" s="17" t="s">
        <v>13</v>
      </c>
      <c r="D13" s="17" t="s">
        <v>14</v>
      </c>
      <c r="E13" s="17" t="s">
        <v>15</v>
      </c>
      <c r="F13" s="17" t="s">
        <v>39</v>
      </c>
      <c r="G13" s="17">
        <v>100</v>
      </c>
      <c r="H13" s="17">
        <v>100</v>
      </c>
      <c r="I13" s="12">
        <v>89.93</v>
      </c>
      <c r="J13" s="17" t="s">
        <v>17</v>
      </c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s="6" customFormat="1" ht="14.4" x14ac:dyDescent="0.25">
      <c r="A14" s="17">
        <v>11</v>
      </c>
      <c r="B14" s="17" t="s">
        <v>40</v>
      </c>
      <c r="C14" s="17" t="s">
        <v>13</v>
      </c>
      <c r="D14" s="17" t="s">
        <v>14</v>
      </c>
      <c r="E14" s="17" t="s">
        <v>19</v>
      </c>
      <c r="F14" s="17" t="s">
        <v>41</v>
      </c>
      <c r="G14" s="17">
        <v>97</v>
      </c>
      <c r="H14" s="17">
        <v>93</v>
      </c>
      <c r="I14" s="12">
        <v>89.875</v>
      </c>
      <c r="J14" s="17" t="s">
        <v>42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s="6" customFormat="1" ht="14.4" x14ac:dyDescent="0.25">
      <c r="A15" s="17">
        <v>12</v>
      </c>
      <c r="B15" s="17" t="s">
        <v>43</v>
      </c>
      <c r="C15" s="17" t="s">
        <v>13</v>
      </c>
      <c r="D15" s="17" t="s">
        <v>14</v>
      </c>
      <c r="E15" s="17" t="s">
        <v>22</v>
      </c>
      <c r="F15" s="17" t="s">
        <v>44</v>
      </c>
      <c r="G15" s="17">
        <v>100</v>
      </c>
      <c r="H15" s="17">
        <v>100</v>
      </c>
      <c r="I15" s="12">
        <v>89.825000000000003</v>
      </c>
      <c r="J15" s="17" t="s">
        <v>42</v>
      </c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s="6" customFormat="1" ht="14.4" x14ac:dyDescent="0.25">
      <c r="A16" s="17">
        <v>13</v>
      </c>
      <c r="B16" s="17" t="s">
        <v>45</v>
      </c>
      <c r="C16" s="17" t="s">
        <v>13</v>
      </c>
      <c r="D16" s="17" t="s">
        <v>14</v>
      </c>
      <c r="E16" s="17" t="s">
        <v>32</v>
      </c>
      <c r="F16" s="17" t="s">
        <v>46</v>
      </c>
      <c r="G16" s="17">
        <v>100</v>
      </c>
      <c r="H16" s="17">
        <v>100</v>
      </c>
      <c r="I16" s="12">
        <v>89.76</v>
      </c>
      <c r="J16" s="17" t="s">
        <v>42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s="6" customFormat="1" ht="14.4" x14ac:dyDescent="0.25">
      <c r="A17" s="17">
        <v>14</v>
      </c>
      <c r="B17" s="17" t="s">
        <v>47</v>
      </c>
      <c r="C17" s="17" t="s">
        <v>13</v>
      </c>
      <c r="D17" s="17" t="s">
        <v>14</v>
      </c>
      <c r="E17" s="17" t="s">
        <v>25</v>
      </c>
      <c r="F17" s="17" t="s">
        <v>48</v>
      </c>
      <c r="G17" s="17">
        <v>90</v>
      </c>
      <c r="H17" s="17">
        <v>94</v>
      </c>
      <c r="I17" s="12">
        <v>89.67</v>
      </c>
      <c r="J17" s="17" t="s">
        <v>42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s="6" customFormat="1" ht="14.4" x14ac:dyDescent="0.25">
      <c r="A18" s="17">
        <v>15</v>
      </c>
      <c r="B18" s="17" t="s">
        <v>49</v>
      </c>
      <c r="C18" s="17" t="s">
        <v>13</v>
      </c>
      <c r="D18" s="17" t="s">
        <v>14</v>
      </c>
      <c r="E18" s="17" t="s">
        <v>19</v>
      </c>
      <c r="F18" s="17" t="s">
        <v>50</v>
      </c>
      <c r="G18" s="17">
        <v>89</v>
      </c>
      <c r="H18" s="17">
        <v>90</v>
      </c>
      <c r="I18" s="12">
        <v>89.15</v>
      </c>
      <c r="J18" s="17" t="s">
        <v>42</v>
      </c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s="6" customFormat="1" ht="14.4" x14ac:dyDescent="0.25">
      <c r="A19" s="17">
        <v>16</v>
      </c>
      <c r="B19" s="17" t="s">
        <v>51</v>
      </c>
      <c r="C19" s="17" t="s">
        <v>13</v>
      </c>
      <c r="D19" s="17" t="s">
        <v>14</v>
      </c>
      <c r="E19" s="17" t="s">
        <v>25</v>
      </c>
      <c r="F19" s="17" t="s">
        <v>52</v>
      </c>
      <c r="G19" s="17">
        <v>90</v>
      </c>
      <c r="H19" s="17">
        <v>93.5</v>
      </c>
      <c r="I19" s="12">
        <v>88.81</v>
      </c>
      <c r="J19" s="17" t="s">
        <v>42</v>
      </c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s="6" customFormat="1" ht="14.4" x14ac:dyDescent="0.25">
      <c r="A20" s="17">
        <v>17</v>
      </c>
      <c r="B20" s="17" t="s">
        <v>53</v>
      </c>
      <c r="C20" s="17" t="s">
        <v>13</v>
      </c>
      <c r="D20" s="17" t="s">
        <v>14</v>
      </c>
      <c r="E20" s="17" t="s">
        <v>25</v>
      </c>
      <c r="F20" s="17" t="s">
        <v>54</v>
      </c>
      <c r="G20" s="17">
        <v>90</v>
      </c>
      <c r="H20" s="17">
        <v>96</v>
      </c>
      <c r="I20" s="12">
        <v>88.52</v>
      </c>
      <c r="J20" s="17" t="s">
        <v>42</v>
      </c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s="6" customFormat="1" ht="14.4" x14ac:dyDescent="0.25">
      <c r="A21" s="17">
        <v>18</v>
      </c>
      <c r="B21" s="17" t="s">
        <v>55</v>
      </c>
      <c r="C21" s="17" t="s">
        <v>13</v>
      </c>
      <c r="D21" s="17" t="s">
        <v>14</v>
      </c>
      <c r="E21" s="17" t="s">
        <v>56</v>
      </c>
      <c r="F21" s="17" t="s">
        <v>57</v>
      </c>
      <c r="G21" s="17">
        <v>100</v>
      </c>
      <c r="H21" s="17">
        <v>93</v>
      </c>
      <c r="I21" s="12">
        <v>88.415000000000006</v>
      </c>
      <c r="J21" s="17" t="s">
        <v>42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s="6" customFormat="1" ht="14.4" x14ac:dyDescent="0.25">
      <c r="A22" s="17">
        <v>19</v>
      </c>
      <c r="B22" s="17" t="s">
        <v>58</v>
      </c>
      <c r="C22" s="17" t="s">
        <v>13</v>
      </c>
      <c r="D22" s="17" t="s">
        <v>14</v>
      </c>
      <c r="E22" s="17" t="s">
        <v>22</v>
      </c>
      <c r="F22" s="17" t="s">
        <v>59</v>
      </c>
      <c r="G22" s="17">
        <v>100</v>
      </c>
      <c r="H22" s="17">
        <v>100</v>
      </c>
      <c r="I22" s="12">
        <v>88.305000000000007</v>
      </c>
      <c r="J22" s="17" t="s">
        <v>42</v>
      </c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s="6" customFormat="1" ht="14.4" x14ac:dyDescent="0.25">
      <c r="A23" s="17">
        <v>20</v>
      </c>
      <c r="B23" s="17" t="s">
        <v>60</v>
      </c>
      <c r="C23" s="17" t="s">
        <v>13</v>
      </c>
      <c r="D23" s="17" t="s">
        <v>14</v>
      </c>
      <c r="E23" s="17" t="s">
        <v>22</v>
      </c>
      <c r="F23" s="17" t="s">
        <v>61</v>
      </c>
      <c r="G23" s="17">
        <v>97</v>
      </c>
      <c r="H23" s="17">
        <v>100</v>
      </c>
      <c r="I23" s="12">
        <v>88.3</v>
      </c>
      <c r="J23" s="17" t="s">
        <v>42</v>
      </c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s="6" customFormat="1" ht="14.4" x14ac:dyDescent="0.25">
      <c r="A24" s="17">
        <v>21</v>
      </c>
      <c r="B24" s="17" t="s">
        <v>62</v>
      </c>
      <c r="C24" s="17" t="s">
        <v>13</v>
      </c>
      <c r="D24" s="17" t="s">
        <v>14</v>
      </c>
      <c r="E24" s="17" t="s">
        <v>32</v>
      </c>
      <c r="F24" s="17" t="s">
        <v>63</v>
      </c>
      <c r="G24" s="17">
        <v>100</v>
      </c>
      <c r="H24" s="17">
        <v>100</v>
      </c>
      <c r="I24" s="12">
        <v>88.275000000000006</v>
      </c>
      <c r="J24" s="17" t="s">
        <v>42</v>
      </c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s="6" customFormat="1" ht="14.4" x14ac:dyDescent="0.25">
      <c r="A25" s="17">
        <v>22</v>
      </c>
      <c r="B25" s="17" t="s">
        <v>64</v>
      </c>
      <c r="C25" s="17" t="s">
        <v>13</v>
      </c>
      <c r="D25" s="17" t="s">
        <v>14</v>
      </c>
      <c r="E25" s="17" t="s">
        <v>19</v>
      </c>
      <c r="F25" s="17" t="s">
        <v>65</v>
      </c>
      <c r="G25" s="17">
        <v>94</v>
      </c>
      <c r="H25" s="17">
        <v>100</v>
      </c>
      <c r="I25" s="12">
        <v>88.234999999999999</v>
      </c>
      <c r="J25" s="17" t="s">
        <v>42</v>
      </c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s="6" customFormat="1" ht="14.4" x14ac:dyDescent="0.25">
      <c r="A26" s="17">
        <v>23</v>
      </c>
      <c r="B26" s="17" t="s">
        <v>66</v>
      </c>
      <c r="C26" s="17" t="s">
        <v>13</v>
      </c>
      <c r="D26" s="17" t="s">
        <v>14</v>
      </c>
      <c r="E26" s="17" t="s">
        <v>15</v>
      </c>
      <c r="F26" s="17" t="s">
        <v>67</v>
      </c>
      <c r="G26" s="17">
        <v>92</v>
      </c>
      <c r="H26" s="17">
        <v>100</v>
      </c>
      <c r="I26" s="12">
        <v>88.2</v>
      </c>
      <c r="J26" s="17" t="s">
        <v>42</v>
      </c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s="6" customFormat="1" ht="14.4" x14ac:dyDescent="0.25">
      <c r="A27" s="17">
        <v>24</v>
      </c>
      <c r="B27" s="17" t="s">
        <v>68</v>
      </c>
      <c r="C27" s="17" t="s">
        <v>13</v>
      </c>
      <c r="D27" s="17" t="s">
        <v>14</v>
      </c>
      <c r="E27" s="17" t="s">
        <v>22</v>
      </c>
      <c r="F27" s="17" t="s">
        <v>69</v>
      </c>
      <c r="G27" s="17">
        <v>100</v>
      </c>
      <c r="H27" s="17">
        <v>100</v>
      </c>
      <c r="I27" s="12">
        <v>88.08</v>
      </c>
      <c r="J27" s="17" t="s">
        <v>42</v>
      </c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s="6" customFormat="1" ht="14.4" x14ac:dyDescent="0.25">
      <c r="A28" s="17">
        <v>25</v>
      </c>
      <c r="B28" s="17" t="s">
        <v>70</v>
      </c>
      <c r="C28" s="17" t="s">
        <v>13</v>
      </c>
      <c r="D28" s="17" t="s">
        <v>14</v>
      </c>
      <c r="E28" s="17" t="s">
        <v>25</v>
      </c>
      <c r="F28" s="17" t="s">
        <v>71</v>
      </c>
      <c r="G28" s="17">
        <v>90</v>
      </c>
      <c r="H28" s="17">
        <v>100</v>
      </c>
      <c r="I28" s="12">
        <v>88.064999999999998</v>
      </c>
      <c r="J28" s="17" t="s">
        <v>42</v>
      </c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s="6" customFormat="1" ht="14.4" x14ac:dyDescent="0.25">
      <c r="A29" s="17">
        <v>26</v>
      </c>
      <c r="B29" s="17" t="s">
        <v>72</v>
      </c>
      <c r="C29" s="17" t="s">
        <v>13</v>
      </c>
      <c r="D29" s="17" t="s">
        <v>14</v>
      </c>
      <c r="E29" s="17" t="s">
        <v>15</v>
      </c>
      <c r="F29" s="17" t="s">
        <v>73</v>
      </c>
      <c r="G29" s="17">
        <v>100</v>
      </c>
      <c r="H29" s="17">
        <v>100</v>
      </c>
      <c r="I29" s="12">
        <v>87.834999999999994</v>
      </c>
      <c r="J29" s="17" t="s">
        <v>42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s="6" customFormat="1" ht="14.4" x14ac:dyDescent="0.25">
      <c r="A30" s="17">
        <v>27</v>
      </c>
      <c r="B30" s="17" t="s">
        <v>74</v>
      </c>
      <c r="C30" s="17" t="s">
        <v>13</v>
      </c>
      <c r="D30" s="17" t="s">
        <v>14</v>
      </c>
      <c r="E30" s="17" t="s">
        <v>32</v>
      </c>
      <c r="F30" s="17" t="s">
        <v>75</v>
      </c>
      <c r="G30" s="17">
        <v>100</v>
      </c>
      <c r="H30" s="17">
        <v>100</v>
      </c>
      <c r="I30" s="12">
        <v>87.754999999999995</v>
      </c>
      <c r="J30" s="17" t="s">
        <v>42</v>
      </c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s="6" customFormat="1" ht="14.4" x14ac:dyDescent="0.25">
      <c r="A31" s="17">
        <v>28</v>
      </c>
      <c r="B31" s="17" t="s">
        <v>76</v>
      </c>
      <c r="C31" s="17" t="s">
        <v>13</v>
      </c>
      <c r="D31" s="17" t="s">
        <v>14</v>
      </c>
      <c r="E31" s="17" t="s">
        <v>56</v>
      </c>
      <c r="F31" s="17" t="s">
        <v>77</v>
      </c>
      <c r="G31" s="17">
        <v>92</v>
      </c>
      <c r="H31" s="17">
        <v>93</v>
      </c>
      <c r="I31" s="12">
        <v>87.56</v>
      </c>
      <c r="J31" s="17" t="s">
        <v>42</v>
      </c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s="6" customFormat="1" ht="14.4" x14ac:dyDescent="0.25">
      <c r="A32" s="17">
        <v>29</v>
      </c>
      <c r="B32" s="17" t="s">
        <v>78</v>
      </c>
      <c r="C32" s="17" t="s">
        <v>13</v>
      </c>
      <c r="D32" s="17" t="s">
        <v>14</v>
      </c>
      <c r="E32" s="17" t="s">
        <v>15</v>
      </c>
      <c r="F32" s="17" t="s">
        <v>79</v>
      </c>
      <c r="G32" s="17">
        <v>93</v>
      </c>
      <c r="H32" s="17">
        <v>97.5</v>
      </c>
      <c r="I32" s="12">
        <v>87.275000000000006</v>
      </c>
      <c r="J32" s="17" t="s">
        <v>42</v>
      </c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s="6" customFormat="1" ht="14.4" x14ac:dyDescent="0.25">
      <c r="A33" s="17">
        <v>30</v>
      </c>
      <c r="B33" s="17" t="s">
        <v>80</v>
      </c>
      <c r="C33" s="17" t="s">
        <v>13</v>
      </c>
      <c r="D33" s="17" t="s">
        <v>14</v>
      </c>
      <c r="E33" s="17" t="s">
        <v>15</v>
      </c>
      <c r="F33" s="17" t="s">
        <v>81</v>
      </c>
      <c r="G33" s="17">
        <v>90</v>
      </c>
      <c r="H33" s="17">
        <v>100</v>
      </c>
      <c r="I33" s="12">
        <v>87.155000000000001</v>
      </c>
      <c r="J33" s="17" t="s">
        <v>42</v>
      </c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s="6" customFormat="1" ht="12" customHeight="1" x14ac:dyDescent="0.25">
      <c r="A34" s="17">
        <v>31</v>
      </c>
      <c r="B34" s="17" t="s">
        <v>82</v>
      </c>
      <c r="C34" s="17" t="s">
        <v>13</v>
      </c>
      <c r="D34" s="17" t="s">
        <v>14</v>
      </c>
      <c r="E34" s="17" t="s">
        <v>15</v>
      </c>
      <c r="F34" s="17" t="s">
        <v>83</v>
      </c>
      <c r="G34" s="17">
        <v>90</v>
      </c>
      <c r="H34" s="17">
        <v>97</v>
      </c>
      <c r="I34" s="12">
        <v>87.064999999999998</v>
      </c>
      <c r="J34" s="17" t="s">
        <v>42</v>
      </c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s="6" customFormat="1" ht="14.4" x14ac:dyDescent="0.25">
      <c r="A35" s="17">
        <v>32</v>
      </c>
      <c r="B35" s="17" t="s">
        <v>84</v>
      </c>
      <c r="C35" s="17" t="s">
        <v>13</v>
      </c>
      <c r="D35" s="17" t="s">
        <v>14</v>
      </c>
      <c r="E35" s="17" t="s">
        <v>19</v>
      </c>
      <c r="F35" s="17" t="s">
        <v>85</v>
      </c>
      <c r="G35" s="17">
        <v>87</v>
      </c>
      <c r="H35" s="17">
        <v>91</v>
      </c>
      <c r="I35" s="12">
        <v>86.944999999999993</v>
      </c>
      <c r="J35" s="17" t="s">
        <v>42</v>
      </c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s="6" customFormat="1" ht="14.4" x14ac:dyDescent="0.25">
      <c r="A36" s="17">
        <v>33</v>
      </c>
      <c r="B36" s="17" t="s">
        <v>86</v>
      </c>
      <c r="C36" s="17" t="s">
        <v>13</v>
      </c>
      <c r="D36" s="17" t="s">
        <v>14</v>
      </c>
      <c r="E36" s="17" t="s">
        <v>25</v>
      </c>
      <c r="F36" s="17" t="s">
        <v>87</v>
      </c>
      <c r="G36" s="17">
        <v>90</v>
      </c>
      <c r="H36" s="17">
        <v>97.5</v>
      </c>
      <c r="I36" s="12">
        <v>86.924999999999997</v>
      </c>
      <c r="J36" s="17" t="s">
        <v>42</v>
      </c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s="6" customFormat="1" ht="14.4" x14ac:dyDescent="0.25">
      <c r="A37" s="17">
        <v>34</v>
      </c>
      <c r="B37" s="17" t="s">
        <v>88</v>
      </c>
      <c r="C37" s="17" t="s">
        <v>13</v>
      </c>
      <c r="D37" s="17" t="s">
        <v>14</v>
      </c>
      <c r="E37" s="17" t="s">
        <v>32</v>
      </c>
      <c r="F37" s="17" t="s">
        <v>89</v>
      </c>
      <c r="G37" s="17">
        <v>100</v>
      </c>
      <c r="H37" s="17">
        <v>95.5</v>
      </c>
      <c r="I37" s="12">
        <v>86.924999999999997</v>
      </c>
      <c r="J37" s="17" t="s">
        <v>90</v>
      </c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s="6" customFormat="1" ht="14.4" x14ac:dyDescent="0.25">
      <c r="A38" s="17">
        <v>35</v>
      </c>
      <c r="B38" s="17" t="s">
        <v>91</v>
      </c>
      <c r="C38" s="17" t="s">
        <v>13</v>
      </c>
      <c r="D38" s="17" t="s">
        <v>14</v>
      </c>
      <c r="E38" s="17" t="s">
        <v>25</v>
      </c>
      <c r="F38" s="17" t="s">
        <v>92</v>
      </c>
      <c r="G38" s="17">
        <v>90</v>
      </c>
      <c r="H38" s="17">
        <v>94.5</v>
      </c>
      <c r="I38" s="12">
        <v>86.905000000000001</v>
      </c>
      <c r="J38" s="17" t="s">
        <v>90</v>
      </c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 s="6" customFormat="1" ht="14.4" x14ac:dyDescent="0.25">
      <c r="A39" s="17">
        <v>36</v>
      </c>
      <c r="B39" s="17" t="s">
        <v>93</v>
      </c>
      <c r="C39" s="17" t="s">
        <v>13</v>
      </c>
      <c r="D39" s="17" t="s">
        <v>14</v>
      </c>
      <c r="E39" s="17" t="s">
        <v>22</v>
      </c>
      <c r="F39" s="17" t="s">
        <v>94</v>
      </c>
      <c r="G39" s="17">
        <v>96</v>
      </c>
      <c r="H39" s="17">
        <v>100</v>
      </c>
      <c r="I39" s="12">
        <v>86.855000000000004</v>
      </c>
      <c r="J39" s="17" t="s">
        <v>90</v>
      </c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 s="6" customFormat="1" ht="14.4" x14ac:dyDescent="0.25">
      <c r="A40" s="17">
        <v>37</v>
      </c>
      <c r="B40" s="17" t="s">
        <v>95</v>
      </c>
      <c r="C40" s="17" t="s">
        <v>13</v>
      </c>
      <c r="D40" s="17" t="s">
        <v>14</v>
      </c>
      <c r="E40" s="17" t="s">
        <v>56</v>
      </c>
      <c r="F40" s="17" t="s">
        <v>96</v>
      </c>
      <c r="G40" s="17">
        <v>94</v>
      </c>
      <c r="H40" s="17">
        <v>90</v>
      </c>
      <c r="I40" s="12">
        <v>86.77</v>
      </c>
      <c r="J40" s="17" t="s">
        <v>90</v>
      </c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 s="6" customFormat="1" ht="14.4" x14ac:dyDescent="0.25">
      <c r="A41" s="17">
        <v>38</v>
      </c>
      <c r="B41" s="17" t="s">
        <v>97</v>
      </c>
      <c r="C41" s="17" t="s">
        <v>13</v>
      </c>
      <c r="D41" s="17" t="s">
        <v>14</v>
      </c>
      <c r="E41" s="17" t="s">
        <v>32</v>
      </c>
      <c r="F41" s="17" t="s">
        <v>98</v>
      </c>
      <c r="G41" s="17">
        <v>100</v>
      </c>
      <c r="H41" s="17">
        <v>100</v>
      </c>
      <c r="I41" s="12">
        <v>86.73</v>
      </c>
      <c r="J41" s="17" t="s">
        <v>90</v>
      </c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1:256" s="6" customFormat="1" ht="14.55" customHeight="1" x14ac:dyDescent="0.25">
      <c r="A42" s="17">
        <v>39</v>
      </c>
      <c r="B42" s="17" t="s">
        <v>99</v>
      </c>
      <c r="C42" s="17" t="s">
        <v>13</v>
      </c>
      <c r="D42" s="17" t="s">
        <v>14</v>
      </c>
      <c r="E42" s="17" t="s">
        <v>22</v>
      </c>
      <c r="F42" s="17" t="s">
        <v>100</v>
      </c>
      <c r="G42" s="17">
        <v>95</v>
      </c>
      <c r="H42" s="17">
        <v>100</v>
      </c>
      <c r="I42" s="12">
        <v>86.704999999999998</v>
      </c>
      <c r="J42" s="17" t="s">
        <v>90</v>
      </c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spans="1:256" s="6" customFormat="1" ht="14.4" x14ac:dyDescent="0.25">
      <c r="A43" s="17">
        <v>40</v>
      </c>
      <c r="B43" s="17" t="s">
        <v>101</v>
      </c>
      <c r="C43" s="17" t="s">
        <v>13</v>
      </c>
      <c r="D43" s="17" t="s">
        <v>14</v>
      </c>
      <c r="E43" s="17" t="s">
        <v>15</v>
      </c>
      <c r="F43" s="17" t="s">
        <v>102</v>
      </c>
      <c r="G43" s="17">
        <v>90</v>
      </c>
      <c r="H43" s="17">
        <v>98</v>
      </c>
      <c r="I43" s="12">
        <v>86.605000000000004</v>
      </c>
      <c r="J43" s="17" t="s">
        <v>90</v>
      </c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spans="1:256" s="6" customFormat="1" ht="14.4" x14ac:dyDescent="0.25">
      <c r="A44" s="17">
        <v>41</v>
      </c>
      <c r="B44" s="17" t="s">
        <v>103</v>
      </c>
      <c r="C44" s="17" t="s">
        <v>13</v>
      </c>
      <c r="D44" s="17" t="s">
        <v>14</v>
      </c>
      <c r="E44" s="17" t="s">
        <v>32</v>
      </c>
      <c r="F44" s="17" t="s">
        <v>104</v>
      </c>
      <c r="G44" s="17">
        <v>96</v>
      </c>
      <c r="H44" s="17">
        <v>100</v>
      </c>
      <c r="I44" s="12">
        <v>86.57</v>
      </c>
      <c r="J44" s="17" t="s">
        <v>90</v>
      </c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spans="1:256" s="6" customFormat="1" ht="14.4" x14ac:dyDescent="0.25">
      <c r="A45" s="17">
        <v>42</v>
      </c>
      <c r="B45" s="17" t="s">
        <v>105</v>
      </c>
      <c r="C45" s="17" t="s">
        <v>13</v>
      </c>
      <c r="D45" s="17" t="s">
        <v>14</v>
      </c>
      <c r="E45" s="17" t="s">
        <v>32</v>
      </c>
      <c r="F45" s="17" t="s">
        <v>106</v>
      </c>
      <c r="G45" s="17">
        <v>100</v>
      </c>
      <c r="H45" s="17">
        <v>100</v>
      </c>
      <c r="I45" s="12">
        <v>86.545000000000002</v>
      </c>
      <c r="J45" s="17" t="s">
        <v>90</v>
      </c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 s="6" customFormat="1" ht="14.4" x14ac:dyDescent="0.25">
      <c r="A46" s="17">
        <v>43</v>
      </c>
      <c r="B46" s="17" t="s">
        <v>107</v>
      </c>
      <c r="C46" s="17" t="s">
        <v>13</v>
      </c>
      <c r="D46" s="17" t="s">
        <v>14</v>
      </c>
      <c r="E46" s="17" t="s">
        <v>56</v>
      </c>
      <c r="F46" s="17" t="s">
        <v>108</v>
      </c>
      <c r="G46" s="17">
        <v>92</v>
      </c>
      <c r="H46" s="17">
        <v>90</v>
      </c>
      <c r="I46" s="12">
        <v>86.53</v>
      </c>
      <c r="J46" s="17" t="s">
        <v>90</v>
      </c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 s="6" customFormat="1" ht="14.4" x14ac:dyDescent="0.25">
      <c r="A47" s="17">
        <v>44</v>
      </c>
      <c r="B47" s="17" t="s">
        <v>109</v>
      </c>
      <c r="C47" s="17" t="s">
        <v>13</v>
      </c>
      <c r="D47" s="17" t="s">
        <v>14</v>
      </c>
      <c r="E47" s="17" t="s">
        <v>15</v>
      </c>
      <c r="F47" s="17" t="s">
        <v>110</v>
      </c>
      <c r="G47" s="17">
        <v>94</v>
      </c>
      <c r="H47" s="17">
        <v>96</v>
      </c>
      <c r="I47" s="12">
        <v>86.504999999999995</v>
      </c>
      <c r="J47" s="17" t="s">
        <v>90</v>
      </c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  <row r="48" spans="1:256" s="6" customFormat="1" ht="14.4" x14ac:dyDescent="0.25">
      <c r="A48" s="17">
        <v>45</v>
      </c>
      <c r="B48" s="17" t="s">
        <v>111</v>
      </c>
      <c r="C48" s="17" t="s">
        <v>13</v>
      </c>
      <c r="D48" s="17" t="s">
        <v>14</v>
      </c>
      <c r="E48" s="17" t="s">
        <v>22</v>
      </c>
      <c r="F48" s="17" t="s">
        <v>112</v>
      </c>
      <c r="G48" s="17">
        <v>100</v>
      </c>
      <c r="H48" s="17">
        <v>100</v>
      </c>
      <c r="I48" s="12">
        <v>86.474999999999994</v>
      </c>
      <c r="J48" s="17" t="s">
        <v>90</v>
      </c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</row>
    <row r="49" spans="1:256" s="6" customFormat="1" ht="14.4" x14ac:dyDescent="0.25">
      <c r="A49" s="17">
        <v>46</v>
      </c>
      <c r="B49" s="17" t="s">
        <v>113</v>
      </c>
      <c r="C49" s="17" t="s">
        <v>13</v>
      </c>
      <c r="D49" s="17" t="s">
        <v>14</v>
      </c>
      <c r="E49" s="17" t="s">
        <v>19</v>
      </c>
      <c r="F49" s="17" t="s">
        <v>114</v>
      </c>
      <c r="G49" s="17">
        <v>95</v>
      </c>
      <c r="H49" s="17">
        <v>100</v>
      </c>
      <c r="I49" s="12">
        <v>86.39</v>
      </c>
      <c r="J49" s="17" t="s">
        <v>90</v>
      </c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</row>
    <row r="50" spans="1:256" s="6" customFormat="1" ht="14.4" x14ac:dyDescent="0.25">
      <c r="A50" s="17">
        <v>47</v>
      </c>
      <c r="B50" s="17" t="s">
        <v>115</v>
      </c>
      <c r="C50" s="17" t="s">
        <v>13</v>
      </c>
      <c r="D50" s="17" t="s">
        <v>14</v>
      </c>
      <c r="E50" s="17" t="s">
        <v>56</v>
      </c>
      <c r="F50" s="17" t="s">
        <v>116</v>
      </c>
      <c r="G50" s="17">
        <v>94</v>
      </c>
      <c r="H50" s="17">
        <v>94</v>
      </c>
      <c r="I50" s="12">
        <v>86.355000000000004</v>
      </c>
      <c r="J50" s="17" t="s">
        <v>90</v>
      </c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</row>
    <row r="51" spans="1:256" s="6" customFormat="1" ht="14.4" x14ac:dyDescent="0.25">
      <c r="A51" s="17">
        <v>48</v>
      </c>
      <c r="B51" s="17" t="s">
        <v>117</v>
      </c>
      <c r="C51" s="17" t="s">
        <v>13</v>
      </c>
      <c r="D51" s="17" t="s">
        <v>14</v>
      </c>
      <c r="E51" s="17" t="s">
        <v>19</v>
      </c>
      <c r="F51" s="17" t="s">
        <v>118</v>
      </c>
      <c r="G51" s="17">
        <v>90</v>
      </c>
      <c r="H51" s="17">
        <v>97</v>
      </c>
      <c r="I51" s="12">
        <v>86.284999999999997</v>
      </c>
      <c r="J51" s="17" t="s">
        <v>90</v>
      </c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</row>
    <row r="52" spans="1:256" s="6" customFormat="1" ht="14.4" x14ac:dyDescent="0.25">
      <c r="A52" s="17">
        <v>49</v>
      </c>
      <c r="B52" s="17" t="s">
        <v>119</v>
      </c>
      <c r="C52" s="17" t="s">
        <v>13</v>
      </c>
      <c r="D52" s="17" t="s">
        <v>14</v>
      </c>
      <c r="E52" s="17" t="s">
        <v>25</v>
      </c>
      <c r="F52" s="17" t="s">
        <v>120</v>
      </c>
      <c r="G52" s="17">
        <v>90</v>
      </c>
      <c r="H52" s="17">
        <v>90.5</v>
      </c>
      <c r="I52" s="12">
        <v>86.275000000000006</v>
      </c>
      <c r="J52" s="17" t="s">
        <v>90</v>
      </c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</row>
    <row r="53" spans="1:256" s="6" customFormat="1" ht="14.4" x14ac:dyDescent="0.25">
      <c r="A53" s="17">
        <v>50</v>
      </c>
      <c r="B53" s="17" t="s">
        <v>121</v>
      </c>
      <c r="C53" s="17" t="s">
        <v>13</v>
      </c>
      <c r="D53" s="17" t="s">
        <v>14</v>
      </c>
      <c r="E53" s="17" t="s">
        <v>25</v>
      </c>
      <c r="F53" s="17" t="s">
        <v>122</v>
      </c>
      <c r="G53" s="17">
        <v>90</v>
      </c>
      <c r="H53" s="17">
        <v>100</v>
      </c>
      <c r="I53" s="12">
        <v>86.265000000000001</v>
      </c>
      <c r="J53" s="17" t="s">
        <v>90</v>
      </c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</row>
    <row r="54" spans="1:256" s="6" customFormat="1" ht="14.4" x14ac:dyDescent="0.25">
      <c r="A54" s="17">
        <v>51</v>
      </c>
      <c r="B54" s="17" t="s">
        <v>123</v>
      </c>
      <c r="C54" s="17" t="s">
        <v>13</v>
      </c>
      <c r="D54" s="17" t="s">
        <v>14</v>
      </c>
      <c r="E54" s="17" t="s">
        <v>32</v>
      </c>
      <c r="F54" s="17" t="s">
        <v>124</v>
      </c>
      <c r="G54" s="17">
        <v>100</v>
      </c>
      <c r="H54" s="17">
        <v>100</v>
      </c>
      <c r="I54" s="12">
        <v>86.234999999999999</v>
      </c>
      <c r="J54" s="17" t="s">
        <v>90</v>
      </c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</row>
    <row r="55" spans="1:256" s="6" customFormat="1" ht="14.4" x14ac:dyDescent="0.25">
      <c r="A55" s="17">
        <v>52</v>
      </c>
      <c r="B55" s="17" t="s">
        <v>125</v>
      </c>
      <c r="C55" s="17" t="s">
        <v>13</v>
      </c>
      <c r="D55" s="17" t="s">
        <v>14</v>
      </c>
      <c r="E55" s="17" t="s">
        <v>25</v>
      </c>
      <c r="F55" s="17" t="s">
        <v>126</v>
      </c>
      <c r="G55" s="17">
        <v>90</v>
      </c>
      <c r="H55" s="17">
        <v>100</v>
      </c>
      <c r="I55" s="12">
        <v>86.215000000000003</v>
      </c>
      <c r="J55" s="17" t="s">
        <v>90</v>
      </c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</row>
    <row r="56" spans="1:256" s="6" customFormat="1" ht="14.4" x14ac:dyDescent="0.25">
      <c r="A56" s="17">
        <v>53</v>
      </c>
      <c r="B56" s="17" t="s">
        <v>127</v>
      </c>
      <c r="C56" s="17" t="s">
        <v>13</v>
      </c>
      <c r="D56" s="17" t="s">
        <v>14</v>
      </c>
      <c r="E56" s="17" t="s">
        <v>32</v>
      </c>
      <c r="F56" s="17" t="s">
        <v>128</v>
      </c>
      <c r="G56" s="17">
        <v>90</v>
      </c>
      <c r="H56" s="17">
        <v>97</v>
      </c>
      <c r="I56" s="12">
        <v>86.185000000000002</v>
      </c>
      <c r="J56" s="17" t="s">
        <v>90</v>
      </c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</row>
    <row r="57" spans="1:256" s="6" customFormat="1" ht="14.4" x14ac:dyDescent="0.25">
      <c r="A57" s="17">
        <v>54</v>
      </c>
      <c r="B57" s="17" t="s">
        <v>129</v>
      </c>
      <c r="C57" s="17" t="s">
        <v>13</v>
      </c>
      <c r="D57" s="17" t="s">
        <v>14</v>
      </c>
      <c r="E57" s="17" t="s">
        <v>32</v>
      </c>
      <c r="F57" s="17" t="s">
        <v>130</v>
      </c>
      <c r="G57" s="17">
        <v>100</v>
      </c>
      <c r="H57" s="17">
        <v>100</v>
      </c>
      <c r="I57" s="12">
        <v>86.16</v>
      </c>
      <c r="J57" s="17" t="s">
        <v>90</v>
      </c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</row>
    <row r="58" spans="1:256" s="6" customFormat="1" ht="14.4" x14ac:dyDescent="0.25">
      <c r="A58" s="17">
        <v>55</v>
      </c>
      <c r="B58" s="17" t="s">
        <v>131</v>
      </c>
      <c r="C58" s="17" t="s">
        <v>13</v>
      </c>
      <c r="D58" s="17" t="s">
        <v>14</v>
      </c>
      <c r="E58" s="17" t="s">
        <v>15</v>
      </c>
      <c r="F58" s="17" t="s">
        <v>132</v>
      </c>
      <c r="G58" s="17">
        <v>100</v>
      </c>
      <c r="H58" s="17">
        <v>95</v>
      </c>
      <c r="I58" s="12">
        <v>86.155000000000001</v>
      </c>
      <c r="J58" s="17" t="s">
        <v>90</v>
      </c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</row>
    <row r="59" spans="1:256" s="6" customFormat="1" ht="14.4" x14ac:dyDescent="0.25">
      <c r="A59" s="17">
        <v>56</v>
      </c>
      <c r="B59" s="17" t="s">
        <v>133</v>
      </c>
      <c r="C59" s="17" t="s">
        <v>13</v>
      </c>
      <c r="D59" s="17" t="s">
        <v>14</v>
      </c>
      <c r="E59" s="17" t="s">
        <v>25</v>
      </c>
      <c r="F59" s="17" t="s">
        <v>134</v>
      </c>
      <c r="G59" s="17">
        <v>90</v>
      </c>
      <c r="H59" s="17">
        <v>96</v>
      </c>
      <c r="I59" s="12">
        <v>86.12</v>
      </c>
      <c r="J59" s="17" t="s">
        <v>90</v>
      </c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</row>
    <row r="60" spans="1:256" s="6" customFormat="1" ht="14.4" x14ac:dyDescent="0.25">
      <c r="A60" s="17">
        <v>57</v>
      </c>
      <c r="B60" s="17" t="s">
        <v>135</v>
      </c>
      <c r="C60" s="17" t="s">
        <v>13</v>
      </c>
      <c r="D60" s="17" t="s">
        <v>14</v>
      </c>
      <c r="E60" s="17" t="s">
        <v>15</v>
      </c>
      <c r="F60" s="17" t="s">
        <v>136</v>
      </c>
      <c r="G60" s="17">
        <v>90</v>
      </c>
      <c r="H60" s="17">
        <v>99.5</v>
      </c>
      <c r="I60" s="12">
        <v>86.114999999999995</v>
      </c>
      <c r="J60" s="17" t="s">
        <v>90</v>
      </c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</row>
    <row r="61" spans="1:256" s="6" customFormat="1" ht="14.4" x14ac:dyDescent="0.25">
      <c r="A61" s="17">
        <v>58</v>
      </c>
      <c r="B61" s="17" t="s">
        <v>137</v>
      </c>
      <c r="C61" s="17" t="s">
        <v>13</v>
      </c>
      <c r="D61" s="17" t="s">
        <v>14</v>
      </c>
      <c r="E61" s="17" t="s">
        <v>56</v>
      </c>
      <c r="F61" s="17" t="s">
        <v>138</v>
      </c>
      <c r="G61" s="17">
        <v>100</v>
      </c>
      <c r="H61" s="17">
        <v>90</v>
      </c>
      <c r="I61" s="12">
        <v>86.004999999999995</v>
      </c>
      <c r="J61" s="17" t="s">
        <v>90</v>
      </c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</row>
    <row r="62" spans="1:256" s="6" customFormat="1" ht="14.4" x14ac:dyDescent="0.25">
      <c r="A62" s="17">
        <v>59</v>
      </c>
      <c r="B62" s="17" t="s">
        <v>139</v>
      </c>
      <c r="C62" s="17" t="s">
        <v>13</v>
      </c>
      <c r="D62" s="17" t="s">
        <v>14</v>
      </c>
      <c r="E62" s="17" t="s">
        <v>15</v>
      </c>
      <c r="F62" s="17" t="s">
        <v>140</v>
      </c>
      <c r="G62" s="17">
        <v>92</v>
      </c>
      <c r="H62" s="17">
        <v>90</v>
      </c>
      <c r="I62" s="12">
        <v>85.984999999999999</v>
      </c>
      <c r="J62" s="17" t="s">
        <v>90</v>
      </c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</row>
    <row r="63" spans="1:256" s="6" customFormat="1" ht="14.4" x14ac:dyDescent="0.25">
      <c r="A63" s="17">
        <v>60</v>
      </c>
      <c r="B63" s="17" t="s">
        <v>141</v>
      </c>
      <c r="C63" s="17" t="s">
        <v>13</v>
      </c>
      <c r="D63" s="17" t="s">
        <v>14</v>
      </c>
      <c r="E63" s="17" t="s">
        <v>19</v>
      </c>
      <c r="F63" s="17" t="s">
        <v>142</v>
      </c>
      <c r="G63" s="17">
        <v>88</v>
      </c>
      <c r="H63" s="17">
        <v>90</v>
      </c>
      <c r="I63" s="12">
        <v>85.93</v>
      </c>
      <c r="J63" s="17" t="s">
        <v>90</v>
      </c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</row>
    <row r="64" spans="1:256" s="6" customFormat="1" ht="14.4" x14ac:dyDescent="0.25">
      <c r="A64" s="17">
        <v>61</v>
      </c>
      <c r="B64" s="17" t="s">
        <v>143</v>
      </c>
      <c r="C64" s="17" t="s">
        <v>13</v>
      </c>
      <c r="D64" s="17" t="s">
        <v>14</v>
      </c>
      <c r="E64" s="17" t="s">
        <v>32</v>
      </c>
      <c r="F64" s="17" t="s">
        <v>144</v>
      </c>
      <c r="G64" s="17">
        <v>100</v>
      </c>
      <c r="H64" s="17">
        <v>97</v>
      </c>
      <c r="I64" s="12">
        <v>85.83</v>
      </c>
      <c r="J64" s="17" t="s">
        <v>90</v>
      </c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</row>
    <row r="65" spans="1:256" s="6" customFormat="1" ht="14.4" x14ac:dyDescent="0.25">
      <c r="A65" s="17">
        <v>62</v>
      </c>
      <c r="B65" s="17" t="s">
        <v>145</v>
      </c>
      <c r="C65" s="17" t="s">
        <v>13</v>
      </c>
      <c r="D65" s="17" t="s">
        <v>14</v>
      </c>
      <c r="E65" s="17" t="s">
        <v>32</v>
      </c>
      <c r="F65" s="17" t="s">
        <v>146</v>
      </c>
      <c r="G65" s="17">
        <v>100</v>
      </c>
      <c r="H65" s="17">
        <v>91.5</v>
      </c>
      <c r="I65" s="12">
        <v>85.655000000000001</v>
      </c>
      <c r="J65" s="17" t="s">
        <v>90</v>
      </c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</row>
    <row r="66" spans="1:256" s="6" customFormat="1" ht="14.4" x14ac:dyDescent="0.25">
      <c r="A66" s="17">
        <v>63</v>
      </c>
      <c r="B66" s="17" t="s">
        <v>147</v>
      </c>
      <c r="C66" s="17" t="s">
        <v>13</v>
      </c>
      <c r="D66" s="17" t="s">
        <v>14</v>
      </c>
      <c r="E66" s="17" t="s">
        <v>15</v>
      </c>
      <c r="F66" s="17" t="s">
        <v>148</v>
      </c>
      <c r="G66" s="17">
        <v>90</v>
      </c>
      <c r="H66" s="17">
        <v>98</v>
      </c>
      <c r="I66" s="12">
        <v>85.385000000000005</v>
      </c>
      <c r="J66" s="17" t="s">
        <v>90</v>
      </c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</row>
    <row r="67" spans="1:256" s="6" customFormat="1" ht="14.4" x14ac:dyDescent="0.25">
      <c r="A67" s="17">
        <v>64</v>
      </c>
      <c r="B67" s="17" t="s">
        <v>149</v>
      </c>
      <c r="C67" s="17" t="s">
        <v>13</v>
      </c>
      <c r="D67" s="17" t="s">
        <v>14</v>
      </c>
      <c r="E67" s="17" t="s">
        <v>15</v>
      </c>
      <c r="F67" s="17" t="s">
        <v>150</v>
      </c>
      <c r="G67" s="17">
        <v>100</v>
      </c>
      <c r="H67" s="17">
        <v>94</v>
      </c>
      <c r="I67" s="12">
        <v>85.16</v>
      </c>
      <c r="J67" s="17" t="s">
        <v>90</v>
      </c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</row>
    <row r="68" spans="1:256" s="6" customFormat="1" ht="14.4" x14ac:dyDescent="0.25">
      <c r="A68" s="17">
        <v>65</v>
      </c>
      <c r="B68" s="17" t="s">
        <v>151</v>
      </c>
      <c r="C68" s="17" t="s">
        <v>13</v>
      </c>
      <c r="D68" s="17" t="s">
        <v>14</v>
      </c>
      <c r="E68" s="17" t="s">
        <v>25</v>
      </c>
      <c r="F68" s="17" t="s">
        <v>152</v>
      </c>
      <c r="G68" s="17">
        <v>90</v>
      </c>
      <c r="H68" s="17">
        <v>94</v>
      </c>
      <c r="I68" s="12">
        <v>85.105000000000004</v>
      </c>
      <c r="J68" s="17" t="s">
        <v>90</v>
      </c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</row>
    <row r="69" spans="1:256" s="6" customFormat="1" ht="14.4" x14ac:dyDescent="0.25">
      <c r="A69" s="17">
        <v>66</v>
      </c>
      <c r="B69" s="17" t="s">
        <v>153</v>
      </c>
      <c r="C69" s="17" t="s">
        <v>13</v>
      </c>
      <c r="D69" s="17" t="s">
        <v>14</v>
      </c>
      <c r="E69" s="17" t="s">
        <v>19</v>
      </c>
      <c r="F69" s="17" t="s">
        <v>154</v>
      </c>
      <c r="G69" s="17">
        <v>88</v>
      </c>
      <c r="H69" s="17">
        <v>100</v>
      </c>
      <c r="I69" s="12">
        <v>85.1</v>
      </c>
      <c r="J69" s="17" t="s">
        <v>90</v>
      </c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</row>
    <row r="70" spans="1:256" s="6" customFormat="1" ht="14.4" x14ac:dyDescent="0.25">
      <c r="A70" s="17">
        <v>67</v>
      </c>
      <c r="B70" s="17" t="s">
        <v>155</v>
      </c>
      <c r="C70" s="17" t="s">
        <v>13</v>
      </c>
      <c r="D70" s="17" t="s">
        <v>156</v>
      </c>
      <c r="E70" s="17" t="s">
        <v>157</v>
      </c>
      <c r="F70" s="17" t="s">
        <v>158</v>
      </c>
      <c r="G70" s="17">
        <v>97</v>
      </c>
      <c r="H70" s="17">
        <v>100</v>
      </c>
      <c r="I70" s="12">
        <v>91.96</v>
      </c>
      <c r="J70" s="17" t="s">
        <v>17</v>
      </c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</row>
    <row r="71" spans="1:256" s="6" customFormat="1" ht="14.4" x14ac:dyDescent="0.25">
      <c r="A71" s="17">
        <v>68</v>
      </c>
      <c r="B71" s="17" t="s">
        <v>159</v>
      </c>
      <c r="C71" s="17" t="s">
        <v>13</v>
      </c>
      <c r="D71" s="17" t="s">
        <v>156</v>
      </c>
      <c r="E71" s="17" t="s">
        <v>160</v>
      </c>
      <c r="F71" s="17" t="s">
        <v>161</v>
      </c>
      <c r="G71" s="17">
        <v>100</v>
      </c>
      <c r="H71" s="17">
        <v>100</v>
      </c>
      <c r="I71" s="12">
        <v>91.52</v>
      </c>
      <c r="J71" s="17" t="s">
        <v>17</v>
      </c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</row>
    <row r="72" spans="1:256" s="6" customFormat="1" ht="14.4" x14ac:dyDescent="0.25">
      <c r="A72" s="17">
        <v>69</v>
      </c>
      <c r="B72" s="17" t="s">
        <v>162</v>
      </c>
      <c r="C72" s="17" t="s">
        <v>13</v>
      </c>
      <c r="D72" s="17" t="s">
        <v>156</v>
      </c>
      <c r="E72" s="17" t="s">
        <v>157</v>
      </c>
      <c r="F72" s="17" t="s">
        <v>163</v>
      </c>
      <c r="G72" s="17">
        <v>96</v>
      </c>
      <c r="H72" s="17">
        <v>91</v>
      </c>
      <c r="I72" s="12">
        <v>91.454999999999998</v>
      </c>
      <c r="J72" s="17" t="s">
        <v>17</v>
      </c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</row>
    <row r="73" spans="1:256" s="6" customFormat="1" ht="14.4" x14ac:dyDescent="0.25">
      <c r="A73" s="17">
        <v>70</v>
      </c>
      <c r="B73" s="17" t="s">
        <v>164</v>
      </c>
      <c r="C73" s="17" t="s">
        <v>13</v>
      </c>
      <c r="D73" s="17" t="s">
        <v>156</v>
      </c>
      <c r="E73" s="17" t="s">
        <v>157</v>
      </c>
      <c r="F73" s="17" t="s">
        <v>165</v>
      </c>
      <c r="G73" s="17">
        <v>97</v>
      </c>
      <c r="H73" s="17">
        <v>100</v>
      </c>
      <c r="I73" s="12">
        <v>91.385000000000005</v>
      </c>
      <c r="J73" s="17" t="s">
        <v>42</v>
      </c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</row>
    <row r="74" spans="1:256" s="6" customFormat="1" ht="14.4" x14ac:dyDescent="0.25">
      <c r="A74" s="17">
        <v>71</v>
      </c>
      <c r="B74" s="17" t="s">
        <v>166</v>
      </c>
      <c r="C74" s="17" t="s">
        <v>13</v>
      </c>
      <c r="D74" s="17" t="s">
        <v>156</v>
      </c>
      <c r="E74" s="17" t="s">
        <v>160</v>
      </c>
      <c r="F74" s="17" t="s">
        <v>167</v>
      </c>
      <c r="G74" s="17">
        <v>100</v>
      </c>
      <c r="H74" s="17">
        <v>96</v>
      </c>
      <c r="I74" s="12">
        <v>90.995000000000005</v>
      </c>
      <c r="J74" s="17" t="s">
        <v>42</v>
      </c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</row>
    <row r="75" spans="1:256" s="6" customFormat="1" ht="14.4" x14ac:dyDescent="0.25">
      <c r="A75" s="17">
        <v>72</v>
      </c>
      <c r="B75" s="17" t="s">
        <v>168</v>
      </c>
      <c r="C75" s="17" t="s">
        <v>13</v>
      </c>
      <c r="D75" s="17" t="s">
        <v>156</v>
      </c>
      <c r="E75" s="17" t="s">
        <v>160</v>
      </c>
      <c r="F75" s="17" t="s">
        <v>169</v>
      </c>
      <c r="G75" s="17">
        <v>100</v>
      </c>
      <c r="H75" s="17">
        <v>100</v>
      </c>
      <c r="I75" s="12">
        <v>90.98</v>
      </c>
      <c r="J75" s="17" t="s">
        <v>42</v>
      </c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</row>
    <row r="76" spans="1:256" s="6" customFormat="1" ht="14.4" x14ac:dyDescent="0.25">
      <c r="A76" s="17">
        <v>73</v>
      </c>
      <c r="B76" s="17" t="s">
        <v>170</v>
      </c>
      <c r="C76" s="17" t="s">
        <v>13</v>
      </c>
      <c r="D76" s="17" t="s">
        <v>156</v>
      </c>
      <c r="E76" s="17" t="s">
        <v>157</v>
      </c>
      <c r="F76" s="17" t="s">
        <v>171</v>
      </c>
      <c r="G76" s="17">
        <v>90</v>
      </c>
      <c r="H76" s="17">
        <v>100</v>
      </c>
      <c r="I76" s="12">
        <v>90.644999999999996</v>
      </c>
      <c r="J76" s="17" t="s">
        <v>42</v>
      </c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</row>
    <row r="77" spans="1:256" s="6" customFormat="1" ht="14.4" x14ac:dyDescent="0.25">
      <c r="A77" s="17">
        <v>74</v>
      </c>
      <c r="B77" s="17" t="s">
        <v>172</v>
      </c>
      <c r="C77" s="17" t="s">
        <v>13</v>
      </c>
      <c r="D77" s="17" t="s">
        <v>156</v>
      </c>
      <c r="E77" s="17" t="s">
        <v>160</v>
      </c>
      <c r="F77" s="17" t="s">
        <v>173</v>
      </c>
      <c r="G77" s="17">
        <v>100</v>
      </c>
      <c r="H77" s="17">
        <v>100</v>
      </c>
      <c r="I77" s="12">
        <v>90.56</v>
      </c>
      <c r="J77" s="17" t="s">
        <v>42</v>
      </c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</row>
    <row r="78" spans="1:256" s="6" customFormat="1" ht="14.4" x14ac:dyDescent="0.25">
      <c r="A78" s="17">
        <v>75</v>
      </c>
      <c r="B78" s="17" t="s">
        <v>174</v>
      </c>
      <c r="C78" s="17" t="s">
        <v>13</v>
      </c>
      <c r="D78" s="17" t="s">
        <v>156</v>
      </c>
      <c r="E78" s="17" t="s">
        <v>160</v>
      </c>
      <c r="F78" s="17" t="s">
        <v>175</v>
      </c>
      <c r="G78" s="17">
        <v>100</v>
      </c>
      <c r="H78" s="17">
        <v>100</v>
      </c>
      <c r="I78" s="12">
        <v>90.46</v>
      </c>
      <c r="J78" s="17" t="s">
        <v>42</v>
      </c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</row>
    <row r="79" spans="1:256" s="6" customFormat="1" ht="14.4" x14ac:dyDescent="0.25">
      <c r="A79" s="17">
        <v>76</v>
      </c>
      <c r="B79" s="17" t="s">
        <v>176</v>
      </c>
      <c r="C79" s="17" t="s">
        <v>13</v>
      </c>
      <c r="D79" s="17" t="s">
        <v>156</v>
      </c>
      <c r="E79" s="17" t="s">
        <v>157</v>
      </c>
      <c r="F79" s="17" t="s">
        <v>177</v>
      </c>
      <c r="G79" s="17">
        <v>98</v>
      </c>
      <c r="H79" s="17">
        <v>100</v>
      </c>
      <c r="I79" s="12">
        <v>90.39</v>
      </c>
      <c r="J79" s="17" t="s">
        <v>42</v>
      </c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</row>
    <row r="80" spans="1:256" s="6" customFormat="1" ht="14.4" x14ac:dyDescent="0.25">
      <c r="A80" s="17">
        <v>77</v>
      </c>
      <c r="B80" s="17" t="s">
        <v>178</v>
      </c>
      <c r="C80" s="17" t="s">
        <v>13</v>
      </c>
      <c r="D80" s="17" t="s">
        <v>156</v>
      </c>
      <c r="E80" s="17" t="s">
        <v>157</v>
      </c>
      <c r="F80" s="17" t="s">
        <v>179</v>
      </c>
      <c r="G80" s="17">
        <v>94</v>
      </c>
      <c r="H80" s="17">
        <v>95</v>
      </c>
      <c r="I80" s="12">
        <v>90.18</v>
      </c>
      <c r="J80" s="17" t="s">
        <v>90</v>
      </c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</row>
    <row r="81" spans="1:256" s="6" customFormat="1" ht="14.4" x14ac:dyDescent="0.25">
      <c r="A81" s="17">
        <v>78</v>
      </c>
      <c r="B81" s="17" t="s">
        <v>180</v>
      </c>
      <c r="C81" s="17" t="s">
        <v>13</v>
      </c>
      <c r="D81" s="17" t="s">
        <v>156</v>
      </c>
      <c r="E81" s="17" t="s">
        <v>157</v>
      </c>
      <c r="F81" s="17" t="s">
        <v>181</v>
      </c>
      <c r="G81" s="17">
        <v>98</v>
      </c>
      <c r="H81" s="17">
        <v>100</v>
      </c>
      <c r="I81" s="12">
        <v>90.125</v>
      </c>
      <c r="J81" s="17" t="s">
        <v>90</v>
      </c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</row>
    <row r="82" spans="1:256" s="6" customFormat="1" ht="14.4" x14ac:dyDescent="0.25">
      <c r="A82" s="17">
        <v>79</v>
      </c>
      <c r="B82" s="17" t="s">
        <v>182</v>
      </c>
      <c r="C82" s="17" t="s">
        <v>13</v>
      </c>
      <c r="D82" s="17" t="s">
        <v>156</v>
      </c>
      <c r="E82" s="17" t="s">
        <v>157</v>
      </c>
      <c r="F82" s="17" t="s">
        <v>183</v>
      </c>
      <c r="G82" s="17">
        <v>98</v>
      </c>
      <c r="H82" s="17">
        <v>100</v>
      </c>
      <c r="I82" s="12">
        <v>90.06</v>
      </c>
      <c r="J82" s="17" t="s">
        <v>90</v>
      </c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</row>
    <row r="83" spans="1:256" s="6" customFormat="1" ht="14.4" x14ac:dyDescent="0.25">
      <c r="A83" s="17">
        <v>80</v>
      </c>
      <c r="B83" s="17" t="s">
        <v>184</v>
      </c>
      <c r="C83" s="17" t="s">
        <v>13</v>
      </c>
      <c r="D83" s="17" t="s">
        <v>156</v>
      </c>
      <c r="E83" s="17" t="s">
        <v>160</v>
      </c>
      <c r="F83" s="17" t="s">
        <v>185</v>
      </c>
      <c r="G83" s="17">
        <v>100</v>
      </c>
      <c r="H83" s="17">
        <v>100</v>
      </c>
      <c r="I83" s="12">
        <v>89.89</v>
      </c>
      <c r="J83" s="17" t="s">
        <v>90</v>
      </c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</row>
    <row r="84" spans="1:256" s="6" customFormat="1" ht="14.4" x14ac:dyDescent="0.25">
      <c r="A84" s="17">
        <v>81</v>
      </c>
      <c r="B84" s="17" t="s">
        <v>186</v>
      </c>
      <c r="C84" s="17" t="s">
        <v>13</v>
      </c>
      <c r="D84" s="17" t="s">
        <v>156</v>
      </c>
      <c r="E84" s="17" t="s">
        <v>160</v>
      </c>
      <c r="F84" s="17" t="s">
        <v>187</v>
      </c>
      <c r="G84" s="17">
        <v>100</v>
      </c>
      <c r="H84" s="17">
        <v>95</v>
      </c>
      <c r="I84" s="12">
        <v>89.77</v>
      </c>
      <c r="J84" s="17" t="s">
        <v>90</v>
      </c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</row>
    <row r="85" spans="1:256" s="6" customFormat="1" ht="14.4" x14ac:dyDescent="0.25">
      <c r="A85" s="17">
        <v>82</v>
      </c>
      <c r="B85" s="17" t="s">
        <v>188</v>
      </c>
      <c r="C85" s="17" t="s">
        <v>13</v>
      </c>
      <c r="D85" s="17" t="s">
        <v>156</v>
      </c>
      <c r="E85" s="17" t="s">
        <v>157</v>
      </c>
      <c r="F85" s="17" t="s">
        <v>189</v>
      </c>
      <c r="G85" s="17">
        <v>92</v>
      </c>
      <c r="H85" s="17">
        <v>100</v>
      </c>
      <c r="I85" s="12">
        <v>89.71</v>
      </c>
      <c r="J85" s="17" t="s">
        <v>90</v>
      </c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</row>
    <row r="86" spans="1:256" s="6" customFormat="1" ht="14.4" x14ac:dyDescent="0.25">
      <c r="A86" s="17">
        <v>83</v>
      </c>
      <c r="B86" s="17" t="s">
        <v>190</v>
      </c>
      <c r="C86" s="17" t="s">
        <v>13</v>
      </c>
      <c r="D86" s="17" t="s">
        <v>156</v>
      </c>
      <c r="E86" s="17" t="s">
        <v>160</v>
      </c>
      <c r="F86" s="17" t="s">
        <v>191</v>
      </c>
      <c r="G86" s="17">
        <v>100</v>
      </c>
      <c r="H86" s="17">
        <v>93</v>
      </c>
      <c r="I86" s="12">
        <v>89.584999999999994</v>
      </c>
      <c r="J86" s="17" t="s">
        <v>90</v>
      </c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</row>
    <row r="87" spans="1:256" s="6" customFormat="1" ht="14.4" x14ac:dyDescent="0.25">
      <c r="A87" s="17">
        <v>84</v>
      </c>
      <c r="B87" s="17" t="s">
        <v>192</v>
      </c>
      <c r="C87" s="17" t="s">
        <v>13</v>
      </c>
      <c r="D87" s="17" t="s">
        <v>156</v>
      </c>
      <c r="E87" s="17" t="s">
        <v>157</v>
      </c>
      <c r="F87" s="17" t="s">
        <v>193</v>
      </c>
      <c r="G87" s="17">
        <v>94</v>
      </c>
      <c r="H87" s="17">
        <v>96</v>
      </c>
      <c r="I87" s="12">
        <v>89.204999999999998</v>
      </c>
      <c r="J87" s="17" t="s">
        <v>90</v>
      </c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</row>
    <row r="88" spans="1:256" s="6" customFormat="1" ht="14.4" x14ac:dyDescent="0.25">
      <c r="A88" s="17">
        <v>85</v>
      </c>
      <c r="B88" s="17" t="s">
        <v>194</v>
      </c>
      <c r="C88" s="17" t="s">
        <v>13</v>
      </c>
      <c r="D88" s="17" t="s">
        <v>156</v>
      </c>
      <c r="E88" s="17" t="s">
        <v>160</v>
      </c>
      <c r="F88" s="17" t="s">
        <v>195</v>
      </c>
      <c r="G88" s="17">
        <v>100</v>
      </c>
      <c r="H88" s="17">
        <v>100</v>
      </c>
      <c r="I88" s="12">
        <v>89.17</v>
      </c>
      <c r="J88" s="17" t="s">
        <v>90</v>
      </c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</row>
    <row r="89" spans="1:256" s="6" customFormat="1" ht="14.4" x14ac:dyDescent="0.25">
      <c r="A89" s="17">
        <v>86</v>
      </c>
      <c r="B89" s="17" t="s">
        <v>196</v>
      </c>
      <c r="C89" s="17" t="s">
        <v>13</v>
      </c>
      <c r="D89" s="17" t="s">
        <v>156</v>
      </c>
      <c r="E89" s="17" t="s">
        <v>157</v>
      </c>
      <c r="F89" s="17" t="s">
        <v>197</v>
      </c>
      <c r="G89" s="17">
        <v>97</v>
      </c>
      <c r="H89" s="17">
        <v>99</v>
      </c>
      <c r="I89" s="12">
        <v>89.1</v>
      </c>
      <c r="J89" s="17" t="s">
        <v>90</v>
      </c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</row>
    <row r="90" spans="1:256" s="6" customFormat="1" ht="14.4" x14ac:dyDescent="0.25">
      <c r="A90" s="17">
        <v>87</v>
      </c>
      <c r="B90" s="17" t="s">
        <v>198</v>
      </c>
      <c r="C90" s="17" t="s">
        <v>13</v>
      </c>
      <c r="D90" s="17" t="s">
        <v>156</v>
      </c>
      <c r="E90" s="17" t="s">
        <v>157</v>
      </c>
      <c r="F90" s="17" t="s">
        <v>199</v>
      </c>
      <c r="G90" s="17">
        <v>98</v>
      </c>
      <c r="H90" s="17">
        <v>100</v>
      </c>
      <c r="I90" s="12">
        <v>88.9</v>
      </c>
      <c r="J90" s="17" t="s">
        <v>90</v>
      </c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</row>
    <row r="91" spans="1:256" s="6" customFormat="1" ht="14.4" x14ac:dyDescent="0.25">
      <c r="A91" s="17">
        <v>88</v>
      </c>
      <c r="B91" s="17" t="s">
        <v>200</v>
      </c>
      <c r="C91" s="17" t="s">
        <v>13</v>
      </c>
      <c r="D91" s="17" t="s">
        <v>156</v>
      </c>
      <c r="E91" s="17" t="s">
        <v>157</v>
      </c>
      <c r="F91" s="17" t="s">
        <v>201</v>
      </c>
      <c r="G91" s="17">
        <v>95</v>
      </c>
      <c r="H91" s="17">
        <v>95</v>
      </c>
      <c r="I91" s="12">
        <v>88.87</v>
      </c>
      <c r="J91" s="17" t="s">
        <v>90</v>
      </c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</row>
    <row r="92" spans="1:256" s="6" customFormat="1" ht="14.4" x14ac:dyDescent="0.25">
      <c r="A92" s="17">
        <v>89</v>
      </c>
      <c r="B92" s="17" t="s">
        <v>202</v>
      </c>
      <c r="C92" s="17" t="s">
        <v>203</v>
      </c>
      <c r="D92" s="17" t="s">
        <v>14</v>
      </c>
      <c r="E92" s="17" t="s">
        <v>204</v>
      </c>
      <c r="F92" s="17" t="s">
        <v>205</v>
      </c>
      <c r="G92" s="17">
        <v>90</v>
      </c>
      <c r="H92" s="17">
        <v>100</v>
      </c>
      <c r="I92" s="12">
        <v>90.515000000000001</v>
      </c>
      <c r="J92" s="17" t="s">
        <v>17</v>
      </c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</row>
    <row r="93" spans="1:256" s="6" customFormat="1" ht="14.4" x14ac:dyDescent="0.25">
      <c r="A93" s="17">
        <v>90</v>
      </c>
      <c r="B93" s="17" t="s">
        <v>206</v>
      </c>
      <c r="C93" s="17" t="s">
        <v>203</v>
      </c>
      <c r="D93" s="17" t="s">
        <v>14</v>
      </c>
      <c r="E93" s="17" t="s">
        <v>207</v>
      </c>
      <c r="F93" s="17" t="s">
        <v>208</v>
      </c>
      <c r="G93" s="17" t="str">
        <f>VLOOKUP(B93,[1]机车!$B:$D,3,FALSE)</f>
        <v>90</v>
      </c>
      <c r="H93" s="17">
        <v>100</v>
      </c>
      <c r="I93" s="12">
        <v>89.674999999999997</v>
      </c>
      <c r="J93" s="17" t="s">
        <v>17</v>
      </c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</row>
    <row r="94" spans="1:256" s="6" customFormat="1" ht="14.4" x14ac:dyDescent="0.25">
      <c r="A94" s="17">
        <v>91</v>
      </c>
      <c r="B94" s="17" t="s">
        <v>209</v>
      </c>
      <c r="C94" s="17" t="s">
        <v>203</v>
      </c>
      <c r="D94" s="17" t="s">
        <v>14</v>
      </c>
      <c r="E94" s="17" t="s">
        <v>210</v>
      </c>
      <c r="F94" s="17" t="s">
        <v>211</v>
      </c>
      <c r="G94" s="17">
        <v>96</v>
      </c>
      <c r="H94" s="17">
        <v>90</v>
      </c>
      <c r="I94" s="12">
        <v>89.534999999999997</v>
      </c>
      <c r="J94" s="17" t="s">
        <v>17</v>
      </c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</row>
    <row r="95" spans="1:256" s="6" customFormat="1" ht="14.4" x14ac:dyDescent="0.25">
      <c r="A95" s="17">
        <v>92</v>
      </c>
      <c r="B95" s="17" t="s">
        <v>212</v>
      </c>
      <c r="C95" s="17" t="s">
        <v>203</v>
      </c>
      <c r="D95" s="17" t="s">
        <v>14</v>
      </c>
      <c r="E95" s="17" t="s">
        <v>207</v>
      </c>
      <c r="F95" s="17" t="s">
        <v>213</v>
      </c>
      <c r="G95" s="17">
        <v>93.5</v>
      </c>
      <c r="H95" s="17" t="str">
        <f>VLOOKUP(B95,[2]Sheet1!$A:$D,4,FALSE)</f>
        <v>97</v>
      </c>
      <c r="I95" s="12">
        <v>89.44</v>
      </c>
      <c r="J95" s="17" t="s">
        <v>17</v>
      </c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</row>
    <row r="96" spans="1:256" s="6" customFormat="1" ht="14.4" x14ac:dyDescent="0.25">
      <c r="A96" s="17">
        <v>93</v>
      </c>
      <c r="B96" s="17" t="s">
        <v>214</v>
      </c>
      <c r="C96" s="17" t="s">
        <v>203</v>
      </c>
      <c r="D96" s="17" t="s">
        <v>14</v>
      </c>
      <c r="E96" s="17" t="s">
        <v>215</v>
      </c>
      <c r="F96" s="17" t="s">
        <v>216</v>
      </c>
      <c r="G96" s="17">
        <v>100</v>
      </c>
      <c r="H96" s="17">
        <v>95</v>
      </c>
      <c r="I96" s="12">
        <v>89.28</v>
      </c>
      <c r="J96" s="17" t="s">
        <v>17</v>
      </c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</row>
    <row r="97" spans="1:256" s="6" customFormat="1" ht="14.4" x14ac:dyDescent="0.25">
      <c r="A97" s="17">
        <v>94</v>
      </c>
      <c r="B97" s="17" t="s">
        <v>217</v>
      </c>
      <c r="C97" s="17" t="s">
        <v>203</v>
      </c>
      <c r="D97" s="17" t="s">
        <v>14</v>
      </c>
      <c r="E97" s="17" t="s">
        <v>207</v>
      </c>
      <c r="F97" s="17" t="s">
        <v>218</v>
      </c>
      <c r="G97" s="17" t="str">
        <f>VLOOKUP(B97,[1]机车!$B:$D,3,FALSE)</f>
        <v>90</v>
      </c>
      <c r="H97" s="17">
        <v>100</v>
      </c>
      <c r="I97" s="12">
        <v>88.745000000000005</v>
      </c>
      <c r="J97" s="17" t="s">
        <v>17</v>
      </c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</row>
    <row r="98" spans="1:256" s="6" customFormat="1" ht="14.4" x14ac:dyDescent="0.25">
      <c r="A98" s="17">
        <v>95</v>
      </c>
      <c r="B98" s="17" t="s">
        <v>219</v>
      </c>
      <c r="C98" s="17" t="s">
        <v>203</v>
      </c>
      <c r="D98" s="17" t="s">
        <v>14</v>
      </c>
      <c r="E98" s="17" t="s">
        <v>207</v>
      </c>
      <c r="F98" s="17" t="s">
        <v>220</v>
      </c>
      <c r="G98" s="17" t="str">
        <f>VLOOKUP(B98,[1]机车!$B:$D,3,FALSE)</f>
        <v>90</v>
      </c>
      <c r="H98" s="17">
        <v>100</v>
      </c>
      <c r="I98" s="12">
        <v>88.694999999999993</v>
      </c>
      <c r="J98" s="17" t="s">
        <v>17</v>
      </c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  <c r="IS98"/>
      <c r="IT98"/>
      <c r="IU98"/>
      <c r="IV98"/>
    </row>
    <row r="99" spans="1:256" s="6" customFormat="1" ht="14.4" x14ac:dyDescent="0.25">
      <c r="A99" s="17">
        <v>96</v>
      </c>
      <c r="B99" s="17" t="s">
        <v>221</v>
      </c>
      <c r="C99" s="17" t="s">
        <v>203</v>
      </c>
      <c r="D99" s="17" t="s">
        <v>14</v>
      </c>
      <c r="E99" s="17" t="s">
        <v>204</v>
      </c>
      <c r="F99" s="17" t="s">
        <v>222</v>
      </c>
      <c r="G99" s="17">
        <v>92</v>
      </c>
      <c r="H99" s="17">
        <v>100</v>
      </c>
      <c r="I99" s="12">
        <v>88.68</v>
      </c>
      <c r="J99" s="17" t="s">
        <v>17</v>
      </c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</row>
    <row r="100" spans="1:256" s="6" customFormat="1" ht="14.4" x14ac:dyDescent="0.25">
      <c r="A100" s="17">
        <v>97</v>
      </c>
      <c r="B100" s="17" t="s">
        <v>223</v>
      </c>
      <c r="C100" s="17" t="s">
        <v>203</v>
      </c>
      <c r="D100" s="17" t="s">
        <v>14</v>
      </c>
      <c r="E100" s="17" t="s">
        <v>215</v>
      </c>
      <c r="F100" s="17" t="s">
        <v>224</v>
      </c>
      <c r="G100" s="17">
        <v>100</v>
      </c>
      <c r="H100" s="17">
        <v>95</v>
      </c>
      <c r="I100" s="12">
        <v>88.64</v>
      </c>
      <c r="J100" s="17" t="s">
        <v>17</v>
      </c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</row>
    <row r="101" spans="1:256" s="6" customFormat="1" ht="14.4" x14ac:dyDescent="0.25">
      <c r="A101" s="17">
        <v>98</v>
      </c>
      <c r="B101" s="17" t="s">
        <v>225</v>
      </c>
      <c r="C101" s="17" t="s">
        <v>203</v>
      </c>
      <c r="D101" s="17" t="s">
        <v>14</v>
      </c>
      <c r="E101" s="17" t="s">
        <v>210</v>
      </c>
      <c r="F101" s="17" t="s">
        <v>226</v>
      </c>
      <c r="G101" s="17">
        <v>96</v>
      </c>
      <c r="H101" s="17">
        <v>100</v>
      </c>
      <c r="I101" s="12">
        <v>88.28</v>
      </c>
      <c r="J101" s="17" t="s">
        <v>17</v>
      </c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</row>
    <row r="102" spans="1:256" s="6" customFormat="1" ht="14.4" x14ac:dyDescent="0.25">
      <c r="A102" s="17">
        <v>99</v>
      </c>
      <c r="B102" s="17" t="s">
        <v>227</v>
      </c>
      <c r="C102" s="17" t="s">
        <v>203</v>
      </c>
      <c r="D102" s="17" t="s">
        <v>14</v>
      </c>
      <c r="E102" s="17" t="s">
        <v>210</v>
      </c>
      <c r="F102" s="17" t="s">
        <v>228</v>
      </c>
      <c r="G102" s="17">
        <v>93</v>
      </c>
      <c r="H102" s="17">
        <v>91</v>
      </c>
      <c r="I102" s="12">
        <v>88.24</v>
      </c>
      <c r="J102" s="17" t="s">
        <v>42</v>
      </c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</row>
    <row r="103" spans="1:256" s="6" customFormat="1" ht="14.4" x14ac:dyDescent="0.25">
      <c r="A103" s="17">
        <v>100</v>
      </c>
      <c r="B103" s="17" t="s">
        <v>229</v>
      </c>
      <c r="C103" s="17" t="s">
        <v>203</v>
      </c>
      <c r="D103" s="17" t="s">
        <v>14</v>
      </c>
      <c r="E103" s="17" t="s">
        <v>210</v>
      </c>
      <c r="F103" s="17" t="s">
        <v>230</v>
      </c>
      <c r="G103" s="17">
        <v>94</v>
      </c>
      <c r="H103" s="17">
        <v>100</v>
      </c>
      <c r="I103" s="12">
        <v>87.905000000000001</v>
      </c>
      <c r="J103" s="17" t="s">
        <v>42</v>
      </c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  <c r="IS103"/>
      <c r="IT103"/>
      <c r="IU103"/>
      <c r="IV103"/>
    </row>
    <row r="104" spans="1:256" s="6" customFormat="1" ht="14.4" x14ac:dyDescent="0.25">
      <c r="A104" s="17">
        <v>101</v>
      </c>
      <c r="B104" s="17" t="s">
        <v>231</v>
      </c>
      <c r="C104" s="17" t="s">
        <v>203</v>
      </c>
      <c r="D104" s="17" t="s">
        <v>14</v>
      </c>
      <c r="E104" s="17" t="s">
        <v>232</v>
      </c>
      <c r="F104" s="17" t="s">
        <v>233</v>
      </c>
      <c r="G104" s="17">
        <v>99</v>
      </c>
      <c r="H104" s="17">
        <v>100</v>
      </c>
      <c r="I104" s="12">
        <v>87.76</v>
      </c>
      <c r="J104" s="17" t="s">
        <v>42</v>
      </c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</row>
    <row r="105" spans="1:256" s="6" customFormat="1" ht="14.4" x14ac:dyDescent="0.25">
      <c r="A105" s="17">
        <v>102</v>
      </c>
      <c r="B105" s="17" t="s">
        <v>234</v>
      </c>
      <c r="C105" s="17" t="s">
        <v>203</v>
      </c>
      <c r="D105" s="17" t="s">
        <v>14</v>
      </c>
      <c r="E105" s="17" t="s">
        <v>204</v>
      </c>
      <c r="F105" s="17" t="s">
        <v>235</v>
      </c>
      <c r="G105" s="17">
        <v>90</v>
      </c>
      <c r="H105" s="17">
        <v>100</v>
      </c>
      <c r="I105" s="12">
        <v>87.734999999999999</v>
      </c>
      <c r="J105" s="17" t="s">
        <v>42</v>
      </c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  <c r="IQ105"/>
      <c r="IR105"/>
      <c r="IS105"/>
      <c r="IT105"/>
      <c r="IU105"/>
      <c r="IV105"/>
    </row>
    <row r="106" spans="1:256" s="6" customFormat="1" ht="14.4" x14ac:dyDescent="0.25">
      <c r="A106" s="17">
        <v>103</v>
      </c>
      <c r="B106" s="17" t="s">
        <v>236</v>
      </c>
      <c r="C106" s="17" t="s">
        <v>203</v>
      </c>
      <c r="D106" s="17" t="s">
        <v>14</v>
      </c>
      <c r="E106" s="17" t="s">
        <v>210</v>
      </c>
      <c r="F106" s="17" t="s">
        <v>237</v>
      </c>
      <c r="G106" s="17">
        <v>92</v>
      </c>
      <c r="H106" s="17">
        <v>100</v>
      </c>
      <c r="I106" s="12">
        <v>87.685000000000002</v>
      </c>
      <c r="J106" s="17" t="s">
        <v>42</v>
      </c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</row>
    <row r="107" spans="1:256" s="6" customFormat="1" ht="14.4" x14ac:dyDescent="0.25">
      <c r="A107" s="17">
        <v>104</v>
      </c>
      <c r="B107" s="17" t="s">
        <v>238</v>
      </c>
      <c r="C107" s="17" t="s">
        <v>203</v>
      </c>
      <c r="D107" s="17" t="s">
        <v>14</v>
      </c>
      <c r="E107" s="17" t="s">
        <v>239</v>
      </c>
      <c r="F107" s="17" t="s">
        <v>240</v>
      </c>
      <c r="G107" s="17">
        <v>91</v>
      </c>
      <c r="H107" s="17">
        <v>100</v>
      </c>
      <c r="I107" s="12">
        <v>87.62</v>
      </c>
      <c r="J107" s="17" t="s">
        <v>42</v>
      </c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  <c r="IQ107"/>
      <c r="IR107"/>
      <c r="IS107"/>
      <c r="IT107"/>
      <c r="IU107"/>
      <c r="IV107"/>
    </row>
    <row r="108" spans="1:256" s="6" customFormat="1" ht="14.4" x14ac:dyDescent="0.25">
      <c r="A108" s="17">
        <v>105</v>
      </c>
      <c r="B108" s="17" t="s">
        <v>241</v>
      </c>
      <c r="C108" s="17" t="s">
        <v>203</v>
      </c>
      <c r="D108" s="17" t="s">
        <v>14</v>
      </c>
      <c r="E108" s="17" t="s">
        <v>232</v>
      </c>
      <c r="F108" s="17" t="s">
        <v>242</v>
      </c>
      <c r="G108" s="17">
        <v>94</v>
      </c>
      <c r="H108" s="17">
        <v>84</v>
      </c>
      <c r="I108" s="12">
        <v>87.58</v>
      </c>
      <c r="J108" s="17" t="s">
        <v>42</v>
      </c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</row>
    <row r="109" spans="1:256" s="6" customFormat="1" ht="14.4" x14ac:dyDescent="0.25">
      <c r="A109" s="17">
        <v>106</v>
      </c>
      <c r="B109" s="17" t="s">
        <v>243</v>
      </c>
      <c r="C109" s="17" t="s">
        <v>203</v>
      </c>
      <c r="D109" s="17" t="s">
        <v>14</v>
      </c>
      <c r="E109" s="17" t="s">
        <v>232</v>
      </c>
      <c r="F109" s="17" t="s">
        <v>244</v>
      </c>
      <c r="G109" s="17">
        <v>100</v>
      </c>
      <c r="H109" s="17">
        <v>100</v>
      </c>
      <c r="I109" s="12">
        <v>87.52</v>
      </c>
      <c r="J109" s="17" t="s">
        <v>42</v>
      </c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  <c r="IO109"/>
      <c r="IP109"/>
      <c r="IQ109"/>
      <c r="IR109"/>
      <c r="IS109"/>
      <c r="IT109"/>
      <c r="IU109"/>
      <c r="IV109"/>
    </row>
    <row r="110" spans="1:256" s="6" customFormat="1" ht="14.4" x14ac:dyDescent="0.25">
      <c r="A110" s="17">
        <v>107</v>
      </c>
      <c r="B110" s="17" t="s">
        <v>245</v>
      </c>
      <c r="C110" s="17" t="s">
        <v>203</v>
      </c>
      <c r="D110" s="17" t="s">
        <v>14</v>
      </c>
      <c r="E110" s="17" t="s">
        <v>204</v>
      </c>
      <c r="F110" s="17" t="s">
        <v>246</v>
      </c>
      <c r="G110" s="17">
        <v>90</v>
      </c>
      <c r="H110" s="17">
        <v>100</v>
      </c>
      <c r="I110" s="12">
        <v>87.515000000000001</v>
      </c>
      <c r="J110" s="17" t="s">
        <v>42</v>
      </c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  <c r="IO110"/>
      <c r="IP110"/>
      <c r="IQ110"/>
      <c r="IR110"/>
      <c r="IS110"/>
      <c r="IT110"/>
      <c r="IU110"/>
      <c r="IV110"/>
    </row>
    <row r="111" spans="1:256" s="6" customFormat="1" ht="14.4" x14ac:dyDescent="0.25">
      <c r="A111" s="17">
        <v>108</v>
      </c>
      <c r="B111" s="17" t="s">
        <v>247</v>
      </c>
      <c r="C111" s="17" t="s">
        <v>203</v>
      </c>
      <c r="D111" s="17" t="s">
        <v>14</v>
      </c>
      <c r="E111" s="17" t="s">
        <v>215</v>
      </c>
      <c r="F111" s="17" t="s">
        <v>248</v>
      </c>
      <c r="G111" s="17">
        <v>100</v>
      </c>
      <c r="H111" s="17">
        <v>100</v>
      </c>
      <c r="I111" s="12">
        <v>87.424999999999997</v>
      </c>
      <c r="J111" s="17" t="s">
        <v>42</v>
      </c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  <c r="IO111"/>
      <c r="IP111"/>
      <c r="IQ111"/>
      <c r="IR111"/>
      <c r="IS111"/>
      <c r="IT111"/>
      <c r="IU111"/>
      <c r="IV111"/>
    </row>
    <row r="112" spans="1:256" s="6" customFormat="1" ht="14.4" x14ac:dyDescent="0.25">
      <c r="A112" s="17">
        <v>109</v>
      </c>
      <c r="B112" s="17" t="s">
        <v>249</v>
      </c>
      <c r="C112" s="17" t="s">
        <v>203</v>
      </c>
      <c r="D112" s="17" t="s">
        <v>14</v>
      </c>
      <c r="E112" s="17" t="s">
        <v>232</v>
      </c>
      <c r="F112" s="17" t="s">
        <v>250</v>
      </c>
      <c r="G112" s="17">
        <v>95</v>
      </c>
      <c r="H112" s="17">
        <v>95</v>
      </c>
      <c r="I112" s="12">
        <v>87.42</v>
      </c>
      <c r="J112" s="17" t="s">
        <v>42</v>
      </c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  <c r="IO112"/>
      <c r="IP112"/>
      <c r="IQ112"/>
      <c r="IR112"/>
      <c r="IS112"/>
      <c r="IT112"/>
      <c r="IU112"/>
      <c r="IV112"/>
    </row>
    <row r="113" spans="1:256" s="6" customFormat="1" ht="14.4" x14ac:dyDescent="0.25">
      <c r="A113" s="17">
        <v>110</v>
      </c>
      <c r="B113" s="17" t="s">
        <v>251</v>
      </c>
      <c r="C113" s="17" t="s">
        <v>203</v>
      </c>
      <c r="D113" s="17" t="s">
        <v>14</v>
      </c>
      <c r="E113" s="17" t="s">
        <v>239</v>
      </c>
      <c r="F113" s="17" t="s">
        <v>252</v>
      </c>
      <c r="G113" s="17">
        <v>90</v>
      </c>
      <c r="H113" s="17">
        <v>91</v>
      </c>
      <c r="I113" s="12">
        <v>87.155000000000001</v>
      </c>
      <c r="J113" s="17" t="s">
        <v>42</v>
      </c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  <c r="IL113"/>
      <c r="IM113"/>
      <c r="IN113"/>
      <c r="IO113"/>
      <c r="IP113"/>
      <c r="IQ113"/>
      <c r="IR113"/>
      <c r="IS113"/>
      <c r="IT113"/>
      <c r="IU113"/>
      <c r="IV113"/>
    </row>
    <row r="114" spans="1:256" s="6" customFormat="1" ht="14.4" x14ac:dyDescent="0.25">
      <c r="A114" s="17">
        <v>111</v>
      </c>
      <c r="B114" s="17" t="s">
        <v>253</v>
      </c>
      <c r="C114" s="17" t="s">
        <v>203</v>
      </c>
      <c r="D114" s="17" t="s">
        <v>14</v>
      </c>
      <c r="E114" s="17" t="s">
        <v>232</v>
      </c>
      <c r="F114" s="17" t="s">
        <v>254</v>
      </c>
      <c r="G114" s="17">
        <v>95</v>
      </c>
      <c r="H114" s="17">
        <v>96</v>
      </c>
      <c r="I114" s="12">
        <v>87.144999999999996</v>
      </c>
      <c r="J114" s="17" t="s">
        <v>42</v>
      </c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  <c r="IL114"/>
      <c r="IM114"/>
      <c r="IN114"/>
      <c r="IO114"/>
      <c r="IP114"/>
      <c r="IQ114"/>
      <c r="IR114"/>
      <c r="IS114"/>
      <c r="IT114"/>
      <c r="IU114"/>
      <c r="IV114"/>
    </row>
    <row r="115" spans="1:256" s="6" customFormat="1" ht="14.4" x14ac:dyDescent="0.25">
      <c r="A115" s="17">
        <v>112</v>
      </c>
      <c r="B115" s="17" t="s">
        <v>255</v>
      </c>
      <c r="C115" s="17" t="s">
        <v>203</v>
      </c>
      <c r="D115" s="17" t="s">
        <v>14</v>
      </c>
      <c r="E115" s="17" t="s">
        <v>207</v>
      </c>
      <c r="F115" s="17" t="s">
        <v>256</v>
      </c>
      <c r="G115" s="17" t="str">
        <f>VLOOKUP(B115,[1]机车!$B:$D,3,FALSE)</f>
        <v>90</v>
      </c>
      <c r="H115" s="17" t="str">
        <f>VLOOKUP(B115,[2]Sheet1!$A:$D,4,FALSE)</f>
        <v>92</v>
      </c>
      <c r="I115" s="12">
        <v>86.905000000000001</v>
      </c>
      <c r="J115" s="17" t="s">
        <v>42</v>
      </c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  <c r="IO115"/>
      <c r="IP115"/>
      <c r="IQ115"/>
      <c r="IR115"/>
      <c r="IS115"/>
      <c r="IT115"/>
      <c r="IU115"/>
      <c r="IV115"/>
    </row>
    <row r="116" spans="1:256" s="6" customFormat="1" ht="14.4" x14ac:dyDescent="0.25">
      <c r="A116" s="17">
        <v>113</v>
      </c>
      <c r="B116" s="17" t="s">
        <v>257</v>
      </c>
      <c r="C116" s="17" t="s">
        <v>203</v>
      </c>
      <c r="D116" s="17" t="s">
        <v>14</v>
      </c>
      <c r="E116" s="17" t="s">
        <v>239</v>
      </c>
      <c r="F116" s="17" t="s">
        <v>258</v>
      </c>
      <c r="G116" s="17">
        <v>93</v>
      </c>
      <c r="H116" s="17">
        <v>94</v>
      </c>
      <c r="I116" s="12">
        <v>86.875</v>
      </c>
      <c r="J116" s="17" t="s">
        <v>42</v>
      </c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  <c r="IL116"/>
      <c r="IM116"/>
      <c r="IN116"/>
      <c r="IO116"/>
      <c r="IP116"/>
      <c r="IQ116"/>
      <c r="IR116"/>
      <c r="IS116"/>
      <c r="IT116"/>
      <c r="IU116"/>
      <c r="IV116"/>
    </row>
    <row r="117" spans="1:256" s="6" customFormat="1" ht="14.4" x14ac:dyDescent="0.25">
      <c r="A117" s="17">
        <v>114</v>
      </c>
      <c r="B117" s="17" t="s">
        <v>259</v>
      </c>
      <c r="C117" s="17" t="s">
        <v>203</v>
      </c>
      <c r="D117" s="17" t="s">
        <v>14</v>
      </c>
      <c r="E117" s="17" t="s">
        <v>207</v>
      </c>
      <c r="F117" s="17" t="s">
        <v>260</v>
      </c>
      <c r="G117" s="17" t="str">
        <f>VLOOKUP(B117,[1]机车!$B:$D,3,FALSE)</f>
        <v>90</v>
      </c>
      <c r="H117" s="17" t="str">
        <f>VLOOKUP(B117,[2]Sheet1!$A:$D,4,FALSE)</f>
        <v>90</v>
      </c>
      <c r="I117" s="12">
        <v>86.76</v>
      </c>
      <c r="J117" s="17" t="s">
        <v>42</v>
      </c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  <c r="IL117"/>
      <c r="IM117"/>
      <c r="IN117"/>
      <c r="IO117"/>
      <c r="IP117"/>
      <c r="IQ117"/>
      <c r="IR117"/>
      <c r="IS117"/>
      <c r="IT117"/>
      <c r="IU117"/>
      <c r="IV117"/>
    </row>
    <row r="118" spans="1:256" s="6" customFormat="1" ht="14.4" x14ac:dyDescent="0.25">
      <c r="A118" s="17">
        <v>115</v>
      </c>
      <c r="B118" s="17" t="s">
        <v>261</v>
      </c>
      <c r="C118" s="17" t="s">
        <v>203</v>
      </c>
      <c r="D118" s="17" t="s">
        <v>14</v>
      </c>
      <c r="E118" s="17" t="s">
        <v>215</v>
      </c>
      <c r="F118" s="17" t="s">
        <v>262</v>
      </c>
      <c r="G118" s="17">
        <v>100</v>
      </c>
      <c r="H118" s="17">
        <v>100</v>
      </c>
      <c r="I118" s="12">
        <v>86.525000000000006</v>
      </c>
      <c r="J118" s="17" t="s">
        <v>42</v>
      </c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  <c r="IL118"/>
      <c r="IM118"/>
      <c r="IN118"/>
      <c r="IO118"/>
      <c r="IP118"/>
      <c r="IQ118"/>
      <c r="IR118"/>
      <c r="IS118"/>
      <c r="IT118"/>
      <c r="IU118"/>
      <c r="IV118"/>
    </row>
    <row r="119" spans="1:256" s="6" customFormat="1" ht="14.4" x14ac:dyDescent="0.25">
      <c r="A119" s="17">
        <v>116</v>
      </c>
      <c r="B119" s="17" t="s">
        <v>263</v>
      </c>
      <c r="C119" s="17" t="s">
        <v>203</v>
      </c>
      <c r="D119" s="17" t="s">
        <v>14</v>
      </c>
      <c r="E119" s="17" t="s">
        <v>207</v>
      </c>
      <c r="F119" s="17" t="s">
        <v>264</v>
      </c>
      <c r="G119" s="17" t="str">
        <f>VLOOKUP(B119,[1]机车!$B:$D,3,FALSE)</f>
        <v>90</v>
      </c>
      <c r="H119" s="17" t="str">
        <f>VLOOKUP(B119,[2]Sheet1!$A:$D,4,FALSE)</f>
        <v>98</v>
      </c>
      <c r="I119" s="12">
        <v>86.52</v>
      </c>
      <c r="J119" s="17" t="s">
        <v>42</v>
      </c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  <c r="IL119"/>
      <c r="IM119"/>
      <c r="IN119"/>
      <c r="IO119"/>
      <c r="IP119"/>
      <c r="IQ119"/>
      <c r="IR119"/>
      <c r="IS119"/>
      <c r="IT119"/>
      <c r="IU119"/>
      <c r="IV119"/>
    </row>
    <row r="120" spans="1:256" s="6" customFormat="1" ht="14.4" x14ac:dyDescent="0.25">
      <c r="A120" s="17">
        <v>117</v>
      </c>
      <c r="B120" s="17" t="s">
        <v>265</v>
      </c>
      <c r="C120" s="17" t="s">
        <v>203</v>
      </c>
      <c r="D120" s="17" t="s">
        <v>14</v>
      </c>
      <c r="E120" s="17" t="s">
        <v>204</v>
      </c>
      <c r="F120" s="17" t="s">
        <v>266</v>
      </c>
      <c r="G120" s="17">
        <v>90</v>
      </c>
      <c r="H120" s="17">
        <v>100</v>
      </c>
      <c r="I120" s="12">
        <v>86.51</v>
      </c>
      <c r="J120" s="17" t="s">
        <v>42</v>
      </c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  <c r="IL120"/>
      <c r="IM120"/>
      <c r="IN120"/>
      <c r="IO120"/>
      <c r="IP120"/>
      <c r="IQ120"/>
      <c r="IR120"/>
      <c r="IS120"/>
      <c r="IT120"/>
      <c r="IU120"/>
      <c r="IV120"/>
    </row>
    <row r="121" spans="1:256" s="6" customFormat="1" ht="14.4" x14ac:dyDescent="0.25">
      <c r="A121" s="17">
        <v>118</v>
      </c>
      <c r="B121" s="17" t="s">
        <v>267</v>
      </c>
      <c r="C121" s="17" t="s">
        <v>203</v>
      </c>
      <c r="D121" s="17" t="s">
        <v>14</v>
      </c>
      <c r="E121" s="17" t="s">
        <v>232</v>
      </c>
      <c r="F121" s="17" t="s">
        <v>268</v>
      </c>
      <c r="G121" s="17">
        <v>94</v>
      </c>
      <c r="H121" s="17">
        <v>93</v>
      </c>
      <c r="I121" s="12">
        <v>86.3</v>
      </c>
      <c r="J121" s="17" t="s">
        <v>42</v>
      </c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  <c r="IL121"/>
      <c r="IM121"/>
      <c r="IN121"/>
      <c r="IO121"/>
      <c r="IP121"/>
      <c r="IQ121"/>
      <c r="IR121"/>
      <c r="IS121"/>
      <c r="IT121"/>
      <c r="IU121"/>
      <c r="IV121"/>
    </row>
    <row r="122" spans="1:256" s="6" customFormat="1" ht="14.4" x14ac:dyDescent="0.25">
      <c r="A122" s="17">
        <v>119</v>
      </c>
      <c r="B122" s="17" t="s">
        <v>269</v>
      </c>
      <c r="C122" s="17" t="s">
        <v>203</v>
      </c>
      <c r="D122" s="17" t="s">
        <v>14</v>
      </c>
      <c r="E122" s="17" t="s">
        <v>207</v>
      </c>
      <c r="F122" s="17" t="s">
        <v>270</v>
      </c>
      <c r="G122" s="17" t="str">
        <f>VLOOKUP(B122,[1]机车!$B:$D,3,FALSE)</f>
        <v>86</v>
      </c>
      <c r="H122" s="17" t="str">
        <f>VLOOKUP(B122,[2]Sheet1!$A:$D,4,FALSE)</f>
        <v>93</v>
      </c>
      <c r="I122" s="12">
        <v>86.265000000000001</v>
      </c>
      <c r="J122" s="17" t="s">
        <v>42</v>
      </c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  <c r="IL122"/>
      <c r="IM122"/>
      <c r="IN122"/>
      <c r="IO122"/>
      <c r="IP122"/>
      <c r="IQ122"/>
      <c r="IR122"/>
      <c r="IS122"/>
      <c r="IT122"/>
      <c r="IU122"/>
      <c r="IV122"/>
    </row>
    <row r="123" spans="1:256" s="6" customFormat="1" ht="14.4" x14ac:dyDescent="0.25">
      <c r="A123" s="17">
        <v>120</v>
      </c>
      <c r="B123" s="17" t="s">
        <v>271</v>
      </c>
      <c r="C123" s="17" t="s">
        <v>203</v>
      </c>
      <c r="D123" s="17" t="s">
        <v>14</v>
      </c>
      <c r="E123" s="17" t="s">
        <v>239</v>
      </c>
      <c r="F123" s="17" t="s">
        <v>272</v>
      </c>
      <c r="G123" s="17">
        <v>81</v>
      </c>
      <c r="H123" s="17">
        <v>85</v>
      </c>
      <c r="I123" s="12">
        <v>86.23</v>
      </c>
      <c r="J123" s="17" t="s">
        <v>42</v>
      </c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  <c r="IL123"/>
      <c r="IM123"/>
      <c r="IN123"/>
      <c r="IO123"/>
      <c r="IP123"/>
      <c r="IQ123"/>
      <c r="IR123"/>
      <c r="IS123"/>
      <c r="IT123"/>
      <c r="IU123"/>
      <c r="IV123"/>
    </row>
    <row r="124" spans="1:256" s="6" customFormat="1" ht="14.4" x14ac:dyDescent="0.25">
      <c r="A124" s="17">
        <v>121</v>
      </c>
      <c r="B124" s="17" t="s">
        <v>273</v>
      </c>
      <c r="C124" s="17" t="s">
        <v>203</v>
      </c>
      <c r="D124" s="17" t="s">
        <v>14</v>
      </c>
      <c r="E124" s="17" t="s">
        <v>204</v>
      </c>
      <c r="F124" s="17" t="s">
        <v>274</v>
      </c>
      <c r="G124" s="17">
        <v>90</v>
      </c>
      <c r="H124" s="17">
        <v>100</v>
      </c>
      <c r="I124" s="12">
        <v>86.194999999999993</v>
      </c>
      <c r="J124" s="17" t="s">
        <v>42</v>
      </c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  <c r="IL124"/>
      <c r="IM124"/>
      <c r="IN124"/>
      <c r="IO124"/>
      <c r="IP124"/>
      <c r="IQ124"/>
      <c r="IR124"/>
      <c r="IS124"/>
      <c r="IT124"/>
      <c r="IU124"/>
      <c r="IV124"/>
    </row>
    <row r="125" spans="1:256" s="6" customFormat="1" ht="14.4" x14ac:dyDescent="0.25">
      <c r="A125" s="17">
        <v>122</v>
      </c>
      <c r="B125" s="17" t="s">
        <v>275</v>
      </c>
      <c r="C125" s="17" t="s">
        <v>203</v>
      </c>
      <c r="D125" s="17" t="s">
        <v>14</v>
      </c>
      <c r="E125" s="17" t="s">
        <v>239</v>
      </c>
      <c r="F125" s="17" t="s">
        <v>276</v>
      </c>
      <c r="G125" s="17">
        <v>83</v>
      </c>
      <c r="H125" s="17">
        <v>90</v>
      </c>
      <c r="I125" s="12">
        <v>86.14</v>
      </c>
      <c r="J125" s="17" t="s">
        <v>90</v>
      </c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  <c r="IL125"/>
      <c r="IM125"/>
      <c r="IN125"/>
      <c r="IO125"/>
      <c r="IP125"/>
      <c r="IQ125"/>
      <c r="IR125"/>
      <c r="IS125"/>
      <c r="IT125"/>
      <c r="IU125"/>
      <c r="IV125"/>
    </row>
    <row r="126" spans="1:256" s="6" customFormat="1" ht="14.4" x14ac:dyDescent="0.25">
      <c r="A126" s="17">
        <v>123</v>
      </c>
      <c r="B126" s="17" t="s">
        <v>277</v>
      </c>
      <c r="C126" s="17" t="s">
        <v>203</v>
      </c>
      <c r="D126" s="17" t="s">
        <v>14</v>
      </c>
      <c r="E126" s="17" t="s">
        <v>210</v>
      </c>
      <c r="F126" s="17" t="s">
        <v>278</v>
      </c>
      <c r="G126" s="17">
        <v>97</v>
      </c>
      <c r="H126" s="17">
        <v>100</v>
      </c>
      <c r="I126" s="12">
        <v>86.13</v>
      </c>
      <c r="J126" s="17" t="s">
        <v>90</v>
      </c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  <c r="IL126"/>
      <c r="IM126"/>
      <c r="IN126"/>
      <c r="IO126"/>
      <c r="IP126"/>
      <c r="IQ126"/>
      <c r="IR126"/>
      <c r="IS126"/>
      <c r="IT126"/>
      <c r="IU126"/>
      <c r="IV126"/>
    </row>
    <row r="127" spans="1:256" s="6" customFormat="1" ht="14.4" x14ac:dyDescent="0.25">
      <c r="A127" s="17">
        <v>124</v>
      </c>
      <c r="B127" s="17" t="s">
        <v>279</v>
      </c>
      <c r="C127" s="17" t="s">
        <v>203</v>
      </c>
      <c r="D127" s="17" t="s">
        <v>14</v>
      </c>
      <c r="E127" s="17" t="s">
        <v>204</v>
      </c>
      <c r="F127" s="17" t="s">
        <v>280</v>
      </c>
      <c r="G127" s="17">
        <v>90</v>
      </c>
      <c r="H127" s="17">
        <v>100</v>
      </c>
      <c r="I127" s="12">
        <v>86.114999999999995</v>
      </c>
      <c r="J127" s="17" t="s">
        <v>90</v>
      </c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  <c r="IL127"/>
      <c r="IM127"/>
      <c r="IN127"/>
      <c r="IO127"/>
      <c r="IP127"/>
      <c r="IQ127"/>
      <c r="IR127"/>
      <c r="IS127"/>
      <c r="IT127"/>
      <c r="IU127"/>
      <c r="IV127"/>
    </row>
    <row r="128" spans="1:256" s="6" customFormat="1" ht="14.4" x14ac:dyDescent="0.25">
      <c r="A128" s="17">
        <v>125</v>
      </c>
      <c r="B128" s="17" t="s">
        <v>281</v>
      </c>
      <c r="C128" s="17" t="s">
        <v>203</v>
      </c>
      <c r="D128" s="17" t="s">
        <v>14</v>
      </c>
      <c r="E128" s="17" t="s">
        <v>232</v>
      </c>
      <c r="F128" s="17" t="s">
        <v>282</v>
      </c>
      <c r="G128" s="17">
        <v>100</v>
      </c>
      <c r="H128" s="17">
        <v>93</v>
      </c>
      <c r="I128" s="12">
        <v>85.844999999999999</v>
      </c>
      <c r="J128" s="17" t="s">
        <v>90</v>
      </c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  <c r="IL128"/>
      <c r="IM128"/>
      <c r="IN128"/>
      <c r="IO128"/>
      <c r="IP128"/>
      <c r="IQ128"/>
      <c r="IR128"/>
      <c r="IS128"/>
      <c r="IT128"/>
      <c r="IU128"/>
      <c r="IV128"/>
    </row>
    <row r="129" spans="1:256" s="6" customFormat="1" ht="14.4" x14ac:dyDescent="0.25">
      <c r="A129" s="17">
        <v>126</v>
      </c>
      <c r="B129" s="17" t="s">
        <v>283</v>
      </c>
      <c r="C129" s="17" t="s">
        <v>203</v>
      </c>
      <c r="D129" s="17" t="s">
        <v>14</v>
      </c>
      <c r="E129" s="17" t="s">
        <v>215</v>
      </c>
      <c r="F129" s="17" t="s">
        <v>284</v>
      </c>
      <c r="G129" s="17">
        <v>100</v>
      </c>
      <c r="H129" s="17">
        <v>100</v>
      </c>
      <c r="I129" s="12">
        <v>85.784999999999997</v>
      </c>
      <c r="J129" s="17" t="s">
        <v>90</v>
      </c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  <c r="IL129"/>
      <c r="IM129"/>
      <c r="IN129"/>
      <c r="IO129"/>
      <c r="IP129"/>
      <c r="IQ129"/>
      <c r="IR129"/>
      <c r="IS129"/>
      <c r="IT129"/>
      <c r="IU129"/>
      <c r="IV129"/>
    </row>
    <row r="130" spans="1:256" s="6" customFormat="1" ht="14.4" x14ac:dyDescent="0.25">
      <c r="A130" s="17">
        <v>127</v>
      </c>
      <c r="B130" s="17" t="s">
        <v>285</v>
      </c>
      <c r="C130" s="17" t="s">
        <v>203</v>
      </c>
      <c r="D130" s="17" t="s">
        <v>14</v>
      </c>
      <c r="E130" s="17" t="s">
        <v>215</v>
      </c>
      <c r="F130" s="17" t="s">
        <v>286</v>
      </c>
      <c r="G130" s="17">
        <v>100</v>
      </c>
      <c r="H130" s="17">
        <v>83</v>
      </c>
      <c r="I130" s="12">
        <v>85.724999999999994</v>
      </c>
      <c r="J130" s="17" t="s">
        <v>90</v>
      </c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  <c r="IL130"/>
      <c r="IM130"/>
      <c r="IN130"/>
      <c r="IO130"/>
      <c r="IP130"/>
      <c r="IQ130"/>
      <c r="IR130"/>
      <c r="IS130"/>
      <c r="IT130"/>
      <c r="IU130"/>
      <c r="IV130"/>
    </row>
    <row r="131" spans="1:256" s="6" customFormat="1" ht="14.4" x14ac:dyDescent="0.25">
      <c r="A131" s="17">
        <v>128</v>
      </c>
      <c r="B131" s="17" t="s">
        <v>287</v>
      </c>
      <c r="C131" s="17" t="s">
        <v>203</v>
      </c>
      <c r="D131" s="17" t="s">
        <v>14</v>
      </c>
      <c r="E131" s="17" t="s">
        <v>204</v>
      </c>
      <c r="F131" s="17" t="s">
        <v>288</v>
      </c>
      <c r="G131" s="17">
        <v>90</v>
      </c>
      <c r="H131" s="17">
        <v>100</v>
      </c>
      <c r="I131" s="12">
        <v>85.655000000000001</v>
      </c>
      <c r="J131" s="17" t="s">
        <v>90</v>
      </c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  <c r="IL131"/>
      <c r="IM131"/>
      <c r="IN131"/>
      <c r="IO131"/>
      <c r="IP131"/>
      <c r="IQ131"/>
      <c r="IR131"/>
      <c r="IS131"/>
      <c r="IT131"/>
      <c r="IU131"/>
      <c r="IV131"/>
    </row>
    <row r="132" spans="1:256" s="6" customFormat="1" ht="14.4" x14ac:dyDescent="0.25">
      <c r="A132" s="17">
        <v>129</v>
      </c>
      <c r="B132" s="17" t="s">
        <v>289</v>
      </c>
      <c r="C132" s="17" t="s">
        <v>203</v>
      </c>
      <c r="D132" s="17" t="s">
        <v>14</v>
      </c>
      <c r="E132" s="17" t="s">
        <v>204</v>
      </c>
      <c r="F132" s="17" t="s">
        <v>290</v>
      </c>
      <c r="G132" s="17">
        <v>92</v>
      </c>
      <c r="H132" s="17">
        <v>100</v>
      </c>
      <c r="I132" s="12">
        <v>85.65</v>
      </c>
      <c r="J132" s="17" t="s">
        <v>90</v>
      </c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  <c r="IL132"/>
      <c r="IM132"/>
      <c r="IN132"/>
      <c r="IO132"/>
      <c r="IP132"/>
      <c r="IQ132"/>
      <c r="IR132"/>
      <c r="IS132"/>
      <c r="IT132"/>
      <c r="IU132"/>
      <c r="IV132"/>
    </row>
    <row r="133" spans="1:256" s="6" customFormat="1" ht="14.4" x14ac:dyDescent="0.25">
      <c r="A133" s="17">
        <v>130</v>
      </c>
      <c r="B133" s="17" t="s">
        <v>291</v>
      </c>
      <c r="C133" s="17" t="s">
        <v>203</v>
      </c>
      <c r="D133" s="17" t="s">
        <v>14</v>
      </c>
      <c r="E133" s="17" t="s">
        <v>215</v>
      </c>
      <c r="F133" s="17" t="s">
        <v>292</v>
      </c>
      <c r="G133" s="17">
        <v>100</v>
      </c>
      <c r="H133" s="17">
        <v>100</v>
      </c>
      <c r="I133" s="12">
        <v>85.625</v>
      </c>
      <c r="J133" s="17" t="s">
        <v>90</v>
      </c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  <c r="IL133"/>
      <c r="IM133"/>
      <c r="IN133"/>
      <c r="IO133"/>
      <c r="IP133"/>
      <c r="IQ133"/>
      <c r="IR133"/>
      <c r="IS133"/>
      <c r="IT133"/>
      <c r="IU133"/>
      <c r="IV133"/>
    </row>
    <row r="134" spans="1:256" s="6" customFormat="1" ht="14.4" x14ac:dyDescent="0.25">
      <c r="A134" s="17">
        <v>131</v>
      </c>
      <c r="B134" s="17" t="s">
        <v>293</v>
      </c>
      <c r="C134" s="17" t="s">
        <v>203</v>
      </c>
      <c r="D134" s="17" t="s">
        <v>14</v>
      </c>
      <c r="E134" s="17" t="s">
        <v>210</v>
      </c>
      <c r="F134" s="17" t="s">
        <v>294</v>
      </c>
      <c r="G134" s="17">
        <v>92</v>
      </c>
      <c r="H134" s="17">
        <v>100</v>
      </c>
      <c r="I134" s="12">
        <v>85.614999999999995</v>
      </c>
      <c r="J134" s="17" t="s">
        <v>90</v>
      </c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  <c r="IL134"/>
      <c r="IM134"/>
      <c r="IN134"/>
      <c r="IO134"/>
      <c r="IP134"/>
      <c r="IQ134"/>
      <c r="IR134"/>
      <c r="IS134"/>
      <c r="IT134"/>
      <c r="IU134"/>
      <c r="IV134"/>
    </row>
    <row r="135" spans="1:256" ht="14.4" x14ac:dyDescent="0.25">
      <c r="A135" s="17">
        <v>132</v>
      </c>
      <c r="B135" s="17" t="s">
        <v>295</v>
      </c>
      <c r="C135" s="17" t="s">
        <v>203</v>
      </c>
      <c r="D135" s="17" t="s">
        <v>14</v>
      </c>
      <c r="E135" s="17" t="s">
        <v>232</v>
      </c>
      <c r="F135" s="17" t="s">
        <v>296</v>
      </c>
      <c r="G135" s="17">
        <v>94</v>
      </c>
      <c r="H135" s="17">
        <v>100</v>
      </c>
      <c r="I135" s="12">
        <v>85.484999999999999</v>
      </c>
      <c r="J135" s="17" t="s">
        <v>90</v>
      </c>
    </row>
    <row r="136" spans="1:256" ht="14.4" x14ac:dyDescent="0.25">
      <c r="A136" s="17">
        <v>133</v>
      </c>
      <c r="B136" s="17" t="s">
        <v>297</v>
      </c>
      <c r="C136" s="17" t="s">
        <v>203</v>
      </c>
      <c r="D136" s="17" t="s">
        <v>14</v>
      </c>
      <c r="E136" s="17" t="s">
        <v>232</v>
      </c>
      <c r="F136" s="17" t="s">
        <v>298</v>
      </c>
      <c r="G136" s="17">
        <v>93</v>
      </c>
      <c r="H136" s="17">
        <v>100</v>
      </c>
      <c r="I136" s="12">
        <v>85.435000000000002</v>
      </c>
      <c r="J136" s="17" t="s">
        <v>90</v>
      </c>
    </row>
    <row r="137" spans="1:256" ht="14.4" x14ac:dyDescent="0.25">
      <c r="A137" s="17">
        <v>134</v>
      </c>
      <c r="B137" s="17" t="s">
        <v>299</v>
      </c>
      <c r="C137" s="17" t="s">
        <v>203</v>
      </c>
      <c r="D137" s="17" t="s">
        <v>14</v>
      </c>
      <c r="E137" s="17" t="s">
        <v>215</v>
      </c>
      <c r="F137" s="17" t="s">
        <v>300</v>
      </c>
      <c r="G137" s="17">
        <v>100</v>
      </c>
      <c r="H137" s="17">
        <v>100</v>
      </c>
      <c r="I137" s="12">
        <v>85.415000000000006</v>
      </c>
      <c r="J137" s="17" t="s">
        <v>90</v>
      </c>
    </row>
    <row r="138" spans="1:256" ht="14.4" x14ac:dyDescent="0.25">
      <c r="A138" s="17">
        <v>135</v>
      </c>
      <c r="B138" s="17" t="s">
        <v>301</v>
      </c>
      <c r="C138" s="17" t="s">
        <v>203</v>
      </c>
      <c r="D138" s="17" t="s">
        <v>14</v>
      </c>
      <c r="E138" s="17" t="s">
        <v>207</v>
      </c>
      <c r="F138" s="17" t="s">
        <v>302</v>
      </c>
      <c r="G138" s="17" t="str">
        <f>VLOOKUP(B138,[1]机车!$B:$D,3,FALSE)</f>
        <v>90</v>
      </c>
      <c r="H138" s="17" t="str">
        <f>VLOOKUP(B138,[2]Sheet1!$A:$D,4,FALSE)</f>
        <v>92</v>
      </c>
      <c r="I138" s="12">
        <v>85.31</v>
      </c>
      <c r="J138" s="17" t="s">
        <v>90</v>
      </c>
    </row>
    <row r="139" spans="1:256" ht="14.4" x14ac:dyDescent="0.25">
      <c r="A139" s="17">
        <v>136</v>
      </c>
      <c r="B139" s="17" t="s">
        <v>303</v>
      </c>
      <c r="C139" s="17" t="s">
        <v>203</v>
      </c>
      <c r="D139" s="17" t="s">
        <v>14</v>
      </c>
      <c r="E139" s="17" t="s">
        <v>215</v>
      </c>
      <c r="F139" s="17" t="s">
        <v>304</v>
      </c>
      <c r="G139" s="17">
        <v>100</v>
      </c>
      <c r="H139" s="17">
        <v>92</v>
      </c>
      <c r="I139" s="12">
        <v>85.275000000000006</v>
      </c>
      <c r="J139" s="17" t="s">
        <v>90</v>
      </c>
    </row>
    <row r="140" spans="1:256" ht="14.4" x14ac:dyDescent="0.25">
      <c r="A140" s="17">
        <v>137</v>
      </c>
      <c r="B140" s="17" t="s">
        <v>305</v>
      </c>
      <c r="C140" s="17" t="s">
        <v>203</v>
      </c>
      <c r="D140" s="17" t="s">
        <v>14</v>
      </c>
      <c r="E140" s="17" t="s">
        <v>210</v>
      </c>
      <c r="F140" s="17" t="s">
        <v>306</v>
      </c>
      <c r="G140" s="17">
        <v>93</v>
      </c>
      <c r="H140" s="17">
        <v>95.5</v>
      </c>
      <c r="I140" s="12">
        <v>85.27</v>
      </c>
      <c r="J140" s="17" t="s">
        <v>90</v>
      </c>
    </row>
    <row r="141" spans="1:256" ht="14.4" x14ac:dyDescent="0.25">
      <c r="A141" s="17">
        <v>138</v>
      </c>
      <c r="B141" s="17" t="s">
        <v>307</v>
      </c>
      <c r="C141" s="17" t="s">
        <v>203</v>
      </c>
      <c r="D141" s="17" t="s">
        <v>14</v>
      </c>
      <c r="E141" s="17" t="s">
        <v>232</v>
      </c>
      <c r="F141" s="17" t="s">
        <v>308</v>
      </c>
      <c r="G141" s="17">
        <v>94</v>
      </c>
      <c r="H141" s="17">
        <v>93</v>
      </c>
      <c r="I141" s="12">
        <v>85.08</v>
      </c>
      <c r="J141" s="17" t="s">
        <v>90</v>
      </c>
    </row>
    <row r="142" spans="1:256" ht="14.4" x14ac:dyDescent="0.25">
      <c r="A142" s="17">
        <v>139</v>
      </c>
      <c r="B142" s="17" t="s">
        <v>309</v>
      </c>
      <c r="C142" s="17" t="s">
        <v>203</v>
      </c>
      <c r="D142" s="17" t="s">
        <v>14</v>
      </c>
      <c r="E142" s="17" t="s">
        <v>204</v>
      </c>
      <c r="F142" s="17" t="s">
        <v>310</v>
      </c>
      <c r="G142" s="17">
        <v>90</v>
      </c>
      <c r="H142" s="17">
        <v>100</v>
      </c>
      <c r="I142" s="12">
        <v>84.97</v>
      </c>
      <c r="J142" s="17" t="s">
        <v>90</v>
      </c>
    </row>
    <row r="143" spans="1:256" ht="14.4" x14ac:dyDescent="0.25">
      <c r="A143" s="17">
        <v>140</v>
      </c>
      <c r="B143" s="17" t="s">
        <v>311</v>
      </c>
      <c r="C143" s="17" t="s">
        <v>203</v>
      </c>
      <c r="D143" s="17" t="s">
        <v>14</v>
      </c>
      <c r="E143" s="17" t="s">
        <v>232</v>
      </c>
      <c r="F143" s="17" t="s">
        <v>312</v>
      </c>
      <c r="G143" s="17">
        <v>96</v>
      </c>
      <c r="H143" s="17">
        <v>100</v>
      </c>
      <c r="I143" s="12">
        <v>84.96</v>
      </c>
      <c r="J143" s="17" t="s">
        <v>90</v>
      </c>
    </row>
    <row r="144" spans="1:256" ht="14.4" x14ac:dyDescent="0.25">
      <c r="A144" s="17">
        <v>141</v>
      </c>
      <c r="B144" s="17" t="s">
        <v>313</v>
      </c>
      <c r="C144" s="17" t="s">
        <v>203</v>
      </c>
      <c r="D144" s="17" t="s">
        <v>14</v>
      </c>
      <c r="E144" s="17" t="s">
        <v>239</v>
      </c>
      <c r="F144" s="17" t="s">
        <v>314</v>
      </c>
      <c r="G144" s="17">
        <v>83</v>
      </c>
      <c r="H144" s="17">
        <v>96</v>
      </c>
      <c r="I144" s="12">
        <v>84.94</v>
      </c>
      <c r="J144" s="17" t="s">
        <v>90</v>
      </c>
    </row>
    <row r="145" spans="1:10" ht="14.4" x14ac:dyDescent="0.25">
      <c r="A145" s="17">
        <v>142</v>
      </c>
      <c r="B145" s="17" t="s">
        <v>315</v>
      </c>
      <c r="C145" s="17" t="s">
        <v>203</v>
      </c>
      <c r="D145" s="17" t="s">
        <v>14</v>
      </c>
      <c r="E145" s="17" t="s">
        <v>239</v>
      </c>
      <c r="F145" s="17" t="s">
        <v>316</v>
      </c>
      <c r="G145" s="17">
        <v>83</v>
      </c>
      <c r="H145" s="17">
        <v>85</v>
      </c>
      <c r="I145" s="12">
        <v>84.83</v>
      </c>
      <c r="J145" s="17" t="s">
        <v>90</v>
      </c>
    </row>
    <row r="146" spans="1:10" ht="14.4" x14ac:dyDescent="0.25">
      <c r="A146" s="17">
        <v>143</v>
      </c>
      <c r="B146" s="17" t="s">
        <v>317</v>
      </c>
      <c r="C146" s="17" t="s">
        <v>203</v>
      </c>
      <c r="D146" s="17" t="s">
        <v>14</v>
      </c>
      <c r="E146" s="17" t="s">
        <v>210</v>
      </c>
      <c r="F146" s="17" t="s">
        <v>318</v>
      </c>
      <c r="G146" s="17">
        <v>91</v>
      </c>
      <c r="H146" s="17">
        <v>100</v>
      </c>
      <c r="I146" s="12">
        <v>84.795000000000002</v>
      </c>
      <c r="J146" s="17" t="s">
        <v>90</v>
      </c>
    </row>
    <row r="147" spans="1:10" ht="14.4" x14ac:dyDescent="0.25">
      <c r="A147" s="17">
        <v>144</v>
      </c>
      <c r="B147" s="17" t="s">
        <v>319</v>
      </c>
      <c r="C147" s="17" t="s">
        <v>203</v>
      </c>
      <c r="D147" s="17" t="s">
        <v>14</v>
      </c>
      <c r="E147" s="17" t="s">
        <v>204</v>
      </c>
      <c r="F147" s="17" t="s">
        <v>320</v>
      </c>
      <c r="G147" s="17">
        <v>91</v>
      </c>
      <c r="H147" s="17">
        <v>100</v>
      </c>
      <c r="I147" s="12">
        <v>84.775000000000006</v>
      </c>
      <c r="J147" s="17" t="s">
        <v>90</v>
      </c>
    </row>
    <row r="148" spans="1:10" ht="14.4" x14ac:dyDescent="0.25">
      <c r="A148" s="17">
        <v>145</v>
      </c>
      <c r="B148" s="17" t="s">
        <v>321</v>
      </c>
      <c r="C148" s="17" t="s">
        <v>203</v>
      </c>
      <c r="D148" s="17" t="s">
        <v>14</v>
      </c>
      <c r="E148" s="17" t="s">
        <v>232</v>
      </c>
      <c r="F148" s="17" t="s">
        <v>322</v>
      </c>
      <c r="G148" s="17">
        <v>94</v>
      </c>
      <c r="H148" s="17">
        <v>100</v>
      </c>
      <c r="I148" s="12">
        <v>84.73</v>
      </c>
      <c r="J148" s="17" t="s">
        <v>90</v>
      </c>
    </row>
    <row r="149" spans="1:10" ht="14.4" x14ac:dyDescent="0.25">
      <c r="A149" s="17">
        <v>146</v>
      </c>
      <c r="B149" s="17" t="s">
        <v>323</v>
      </c>
      <c r="C149" s="17" t="s">
        <v>203</v>
      </c>
      <c r="D149" s="17" t="s">
        <v>14</v>
      </c>
      <c r="E149" s="17" t="s">
        <v>204</v>
      </c>
      <c r="F149" s="17" t="s">
        <v>324</v>
      </c>
      <c r="G149" s="17">
        <v>90</v>
      </c>
      <c r="H149" s="17">
        <v>100</v>
      </c>
      <c r="I149" s="12">
        <v>84.66</v>
      </c>
      <c r="J149" s="17" t="s">
        <v>90</v>
      </c>
    </row>
    <row r="150" spans="1:10" ht="14.4" x14ac:dyDescent="0.25">
      <c r="A150" s="17">
        <v>147</v>
      </c>
      <c r="B150" s="17" t="s">
        <v>325</v>
      </c>
      <c r="C150" s="17" t="s">
        <v>203</v>
      </c>
      <c r="D150" s="17" t="s">
        <v>14</v>
      </c>
      <c r="E150" s="17" t="s">
        <v>232</v>
      </c>
      <c r="F150" s="17" t="s">
        <v>326</v>
      </c>
      <c r="G150" s="17">
        <v>94</v>
      </c>
      <c r="H150" s="17">
        <v>100</v>
      </c>
      <c r="I150" s="12">
        <v>84.63</v>
      </c>
      <c r="J150" s="17" t="s">
        <v>90</v>
      </c>
    </row>
    <row r="151" spans="1:10" ht="14.4" x14ac:dyDescent="0.25">
      <c r="A151" s="17">
        <v>148</v>
      </c>
      <c r="B151" s="17" t="s">
        <v>327</v>
      </c>
      <c r="C151" s="17" t="s">
        <v>203</v>
      </c>
      <c r="D151" s="17" t="s">
        <v>14</v>
      </c>
      <c r="E151" s="17" t="s">
        <v>215</v>
      </c>
      <c r="F151" s="17" t="s">
        <v>328</v>
      </c>
      <c r="G151" s="17">
        <v>100</v>
      </c>
      <c r="H151" s="17">
        <v>100</v>
      </c>
      <c r="I151" s="12">
        <v>84.62</v>
      </c>
      <c r="J151" s="17" t="s">
        <v>90</v>
      </c>
    </row>
    <row r="152" spans="1:10" ht="14.4" x14ac:dyDescent="0.25">
      <c r="A152" s="17">
        <v>149</v>
      </c>
      <c r="B152" s="17" t="s">
        <v>329</v>
      </c>
      <c r="C152" s="17" t="s">
        <v>203</v>
      </c>
      <c r="D152" s="17" t="s">
        <v>14</v>
      </c>
      <c r="E152" s="17" t="s">
        <v>210</v>
      </c>
      <c r="F152" s="17" t="s">
        <v>330</v>
      </c>
      <c r="G152" s="17">
        <v>93</v>
      </c>
      <c r="H152" s="17">
        <v>93</v>
      </c>
      <c r="I152" s="12">
        <v>84.614999999999995</v>
      </c>
      <c r="J152" s="17" t="s">
        <v>90</v>
      </c>
    </row>
    <row r="153" spans="1:10" ht="14.4" x14ac:dyDescent="0.25">
      <c r="A153" s="17">
        <v>150</v>
      </c>
      <c r="B153" s="17" t="s">
        <v>331</v>
      </c>
      <c r="C153" s="17" t="s">
        <v>203</v>
      </c>
      <c r="D153" s="17" t="s">
        <v>14</v>
      </c>
      <c r="E153" s="17" t="s">
        <v>210</v>
      </c>
      <c r="F153" s="17" t="s">
        <v>332</v>
      </c>
      <c r="G153" s="17">
        <v>96</v>
      </c>
      <c r="H153" s="17">
        <v>100</v>
      </c>
      <c r="I153" s="12">
        <v>84.545000000000002</v>
      </c>
      <c r="J153" s="17" t="s">
        <v>90</v>
      </c>
    </row>
    <row r="154" spans="1:10" ht="14.4" x14ac:dyDescent="0.25">
      <c r="A154" s="17">
        <v>151</v>
      </c>
      <c r="B154" s="17" t="s">
        <v>333</v>
      </c>
      <c r="C154" s="17" t="s">
        <v>203</v>
      </c>
      <c r="D154" s="17" t="s">
        <v>14</v>
      </c>
      <c r="E154" s="17" t="s">
        <v>215</v>
      </c>
      <c r="F154" s="17" t="s">
        <v>334</v>
      </c>
      <c r="G154" s="17">
        <v>100</v>
      </c>
      <c r="H154" s="17">
        <v>86</v>
      </c>
      <c r="I154" s="12">
        <v>84.525000000000006</v>
      </c>
      <c r="J154" s="17" t="s">
        <v>90</v>
      </c>
    </row>
    <row r="155" spans="1:10" ht="14.4" x14ac:dyDescent="0.25">
      <c r="A155" s="17">
        <v>152</v>
      </c>
      <c r="B155" s="17" t="s">
        <v>335</v>
      </c>
      <c r="C155" s="17" t="s">
        <v>203</v>
      </c>
      <c r="D155" s="17" t="s">
        <v>14</v>
      </c>
      <c r="E155" s="17" t="s">
        <v>239</v>
      </c>
      <c r="F155" s="17" t="s">
        <v>336</v>
      </c>
      <c r="G155" s="17">
        <v>92</v>
      </c>
      <c r="H155" s="17">
        <v>85</v>
      </c>
      <c r="I155" s="12">
        <v>84.515000000000001</v>
      </c>
      <c r="J155" s="17" t="s">
        <v>90</v>
      </c>
    </row>
    <row r="156" spans="1:10" ht="14.4" x14ac:dyDescent="0.25">
      <c r="A156" s="17">
        <v>153</v>
      </c>
      <c r="B156" s="17" t="s">
        <v>337</v>
      </c>
      <c r="C156" s="17" t="s">
        <v>203</v>
      </c>
      <c r="D156" s="17" t="s">
        <v>14</v>
      </c>
      <c r="E156" s="17" t="s">
        <v>204</v>
      </c>
      <c r="F156" s="17" t="s">
        <v>338</v>
      </c>
      <c r="G156" s="17">
        <v>90</v>
      </c>
      <c r="H156" s="17">
        <v>92</v>
      </c>
      <c r="I156" s="12">
        <v>84.474999999999994</v>
      </c>
      <c r="J156" s="17" t="s">
        <v>90</v>
      </c>
    </row>
    <row r="157" spans="1:10" ht="14.4" x14ac:dyDescent="0.25">
      <c r="A157" s="17">
        <v>154</v>
      </c>
      <c r="B157" s="17" t="s">
        <v>339</v>
      </c>
      <c r="C157" s="17" t="s">
        <v>203</v>
      </c>
      <c r="D157" s="17" t="s">
        <v>14</v>
      </c>
      <c r="E157" s="17" t="s">
        <v>232</v>
      </c>
      <c r="F157" s="17" t="s">
        <v>340</v>
      </c>
      <c r="G157" s="17">
        <v>94</v>
      </c>
      <c r="H157" s="17">
        <v>99</v>
      </c>
      <c r="I157" s="12">
        <v>84.4</v>
      </c>
      <c r="J157" s="17" t="s">
        <v>90</v>
      </c>
    </row>
    <row r="158" spans="1:10" ht="14.4" x14ac:dyDescent="0.25">
      <c r="A158" s="17">
        <v>155</v>
      </c>
      <c r="B158" s="17" t="s">
        <v>341</v>
      </c>
      <c r="C158" s="17" t="s">
        <v>203</v>
      </c>
      <c r="D158" s="17" t="s">
        <v>14</v>
      </c>
      <c r="E158" s="17" t="s">
        <v>204</v>
      </c>
      <c r="F158" s="17" t="s">
        <v>342</v>
      </c>
      <c r="G158" s="17">
        <v>91</v>
      </c>
      <c r="H158" s="17">
        <v>100</v>
      </c>
      <c r="I158" s="12">
        <v>84.39</v>
      </c>
      <c r="J158" s="17" t="s">
        <v>90</v>
      </c>
    </row>
    <row r="159" spans="1:10" ht="14.4" x14ac:dyDescent="0.25">
      <c r="A159" s="17">
        <v>156</v>
      </c>
      <c r="B159" s="17" t="s">
        <v>343</v>
      </c>
      <c r="C159" s="17" t="s">
        <v>203</v>
      </c>
      <c r="D159" s="17" t="s">
        <v>156</v>
      </c>
      <c r="E159" s="17" t="s">
        <v>344</v>
      </c>
      <c r="F159" s="17" t="s">
        <v>345</v>
      </c>
      <c r="G159" s="17">
        <v>92</v>
      </c>
      <c r="H159" s="17">
        <v>97</v>
      </c>
      <c r="I159" s="12">
        <v>89.644999999999996</v>
      </c>
      <c r="J159" s="17" t="s">
        <v>17</v>
      </c>
    </row>
    <row r="160" spans="1:10" ht="14.4" x14ac:dyDescent="0.25">
      <c r="A160" s="17">
        <v>157</v>
      </c>
      <c r="B160" s="17" t="s">
        <v>346</v>
      </c>
      <c r="C160" s="17" t="s">
        <v>203</v>
      </c>
      <c r="D160" s="17" t="s">
        <v>156</v>
      </c>
      <c r="E160" s="17" t="s">
        <v>347</v>
      </c>
      <c r="F160" s="17" t="s">
        <v>348</v>
      </c>
      <c r="G160" s="17">
        <v>99</v>
      </c>
      <c r="H160" s="17">
        <v>100</v>
      </c>
      <c r="I160" s="12">
        <v>89.27</v>
      </c>
      <c r="J160" s="17" t="s">
        <v>17</v>
      </c>
    </row>
    <row r="161" spans="1:10" ht="14.4" x14ac:dyDescent="0.25">
      <c r="A161" s="17">
        <v>158</v>
      </c>
      <c r="B161" s="17" t="s">
        <v>349</v>
      </c>
      <c r="C161" s="17" t="s">
        <v>203</v>
      </c>
      <c r="D161" s="17" t="s">
        <v>156</v>
      </c>
      <c r="E161" s="17" t="s">
        <v>344</v>
      </c>
      <c r="F161" s="17" t="s">
        <v>350</v>
      </c>
      <c r="G161" s="17">
        <v>92</v>
      </c>
      <c r="H161" s="17">
        <v>91.5</v>
      </c>
      <c r="I161" s="12">
        <v>88.72</v>
      </c>
      <c r="J161" s="17" t="s">
        <v>17</v>
      </c>
    </row>
    <row r="162" spans="1:10" ht="14.4" x14ac:dyDescent="0.25">
      <c r="A162" s="17">
        <v>159</v>
      </c>
      <c r="B162" s="17" t="s">
        <v>351</v>
      </c>
      <c r="C162" s="17" t="s">
        <v>203</v>
      </c>
      <c r="D162" s="17" t="s">
        <v>156</v>
      </c>
      <c r="E162" s="17" t="s">
        <v>347</v>
      </c>
      <c r="F162" s="17" t="s">
        <v>352</v>
      </c>
      <c r="G162" s="17">
        <v>96</v>
      </c>
      <c r="H162" s="17">
        <v>100</v>
      </c>
      <c r="I162" s="12">
        <v>88.43</v>
      </c>
      <c r="J162" s="17" t="s">
        <v>17</v>
      </c>
    </row>
    <row r="163" spans="1:10" ht="14.4" x14ac:dyDescent="0.25">
      <c r="A163" s="17">
        <v>160</v>
      </c>
      <c r="B163" s="17" t="s">
        <v>353</v>
      </c>
      <c r="C163" s="17" t="s">
        <v>203</v>
      </c>
      <c r="D163" s="17" t="s">
        <v>156</v>
      </c>
      <c r="E163" s="17" t="s">
        <v>344</v>
      </c>
      <c r="F163" s="17" t="s">
        <v>354</v>
      </c>
      <c r="G163" s="17">
        <v>95</v>
      </c>
      <c r="H163" s="17">
        <v>93.5</v>
      </c>
      <c r="I163" s="12">
        <v>88.015000000000001</v>
      </c>
      <c r="J163" s="17" t="s">
        <v>17</v>
      </c>
    </row>
    <row r="164" spans="1:10" ht="14.4" x14ac:dyDescent="0.25">
      <c r="A164" s="17">
        <v>161</v>
      </c>
      <c r="B164" s="17" t="s">
        <v>355</v>
      </c>
      <c r="C164" s="17" t="s">
        <v>203</v>
      </c>
      <c r="D164" s="17" t="s">
        <v>156</v>
      </c>
      <c r="E164" s="17" t="s">
        <v>356</v>
      </c>
      <c r="F164" s="17" t="s">
        <v>357</v>
      </c>
      <c r="G164" s="17">
        <v>92</v>
      </c>
      <c r="H164" s="17">
        <f>VLOOKUP(B164,[3]Sheet1!$A:$D,4,FALSE)</f>
        <v>100</v>
      </c>
      <c r="I164" s="12">
        <v>87.944999999999993</v>
      </c>
      <c r="J164" s="17" t="s">
        <v>42</v>
      </c>
    </row>
    <row r="165" spans="1:10" ht="14.4" x14ac:dyDescent="0.25">
      <c r="A165" s="17">
        <v>162</v>
      </c>
      <c r="B165" s="17" t="s">
        <v>358</v>
      </c>
      <c r="C165" s="17" t="s">
        <v>203</v>
      </c>
      <c r="D165" s="17" t="s">
        <v>156</v>
      </c>
      <c r="E165" s="17" t="s">
        <v>347</v>
      </c>
      <c r="F165" s="17" t="s">
        <v>359</v>
      </c>
      <c r="G165" s="17">
        <v>96</v>
      </c>
      <c r="H165" s="17">
        <v>100</v>
      </c>
      <c r="I165" s="12">
        <v>87.284999999999997</v>
      </c>
      <c r="J165" s="17" t="s">
        <v>42</v>
      </c>
    </row>
    <row r="166" spans="1:10" ht="14.4" x14ac:dyDescent="0.25">
      <c r="A166" s="17">
        <v>163</v>
      </c>
      <c r="B166" s="17" t="s">
        <v>360</v>
      </c>
      <c r="C166" s="17" t="s">
        <v>203</v>
      </c>
      <c r="D166" s="17" t="s">
        <v>156</v>
      </c>
      <c r="E166" s="17" t="s">
        <v>344</v>
      </c>
      <c r="F166" s="17" t="s">
        <v>361</v>
      </c>
      <c r="G166" s="17">
        <v>92</v>
      </c>
      <c r="H166" s="17">
        <v>93.5</v>
      </c>
      <c r="I166" s="12">
        <v>87.01</v>
      </c>
      <c r="J166" s="17" t="s">
        <v>42</v>
      </c>
    </row>
    <row r="167" spans="1:10" ht="14.4" x14ac:dyDescent="0.25">
      <c r="A167" s="17">
        <v>164</v>
      </c>
      <c r="B167" s="17" t="s">
        <v>362</v>
      </c>
      <c r="C167" s="17" t="s">
        <v>203</v>
      </c>
      <c r="D167" s="17" t="s">
        <v>156</v>
      </c>
      <c r="E167" s="17" t="s">
        <v>347</v>
      </c>
      <c r="F167" s="17" t="s">
        <v>363</v>
      </c>
      <c r="G167" s="17">
        <v>99</v>
      </c>
      <c r="H167" s="17">
        <v>91</v>
      </c>
      <c r="I167" s="12">
        <v>86.814999999999998</v>
      </c>
      <c r="J167" s="17" t="s">
        <v>42</v>
      </c>
    </row>
    <row r="168" spans="1:10" ht="14.4" x14ac:dyDescent="0.25">
      <c r="A168" s="17">
        <v>165</v>
      </c>
      <c r="B168" s="17" t="s">
        <v>364</v>
      </c>
      <c r="C168" s="17" t="s">
        <v>203</v>
      </c>
      <c r="D168" s="17" t="s">
        <v>156</v>
      </c>
      <c r="E168" s="17" t="s">
        <v>347</v>
      </c>
      <c r="F168" s="17" t="s">
        <v>365</v>
      </c>
      <c r="G168" s="17">
        <v>94</v>
      </c>
      <c r="H168" s="17">
        <v>94</v>
      </c>
      <c r="I168" s="12">
        <v>86.754999999999995</v>
      </c>
      <c r="J168" s="17" t="s">
        <v>42</v>
      </c>
    </row>
    <row r="169" spans="1:10" ht="14.4" x14ac:dyDescent="0.25">
      <c r="A169" s="17">
        <v>166</v>
      </c>
      <c r="B169" s="17" t="s">
        <v>366</v>
      </c>
      <c r="C169" s="17" t="s">
        <v>203</v>
      </c>
      <c r="D169" s="17" t="s">
        <v>156</v>
      </c>
      <c r="E169" s="17" t="s">
        <v>344</v>
      </c>
      <c r="F169" s="17" t="s">
        <v>367</v>
      </c>
      <c r="G169" s="17">
        <v>92</v>
      </c>
      <c r="H169" s="17">
        <v>98.5</v>
      </c>
      <c r="I169" s="12">
        <v>86.754999999999995</v>
      </c>
      <c r="J169" s="17" t="s">
        <v>42</v>
      </c>
    </row>
    <row r="170" spans="1:10" ht="14.4" x14ac:dyDescent="0.25">
      <c r="A170" s="17">
        <v>167</v>
      </c>
      <c r="B170" s="17" t="s">
        <v>368</v>
      </c>
      <c r="C170" s="17" t="s">
        <v>203</v>
      </c>
      <c r="D170" s="17" t="s">
        <v>156</v>
      </c>
      <c r="E170" s="17" t="s">
        <v>347</v>
      </c>
      <c r="F170" s="17" t="s">
        <v>369</v>
      </c>
      <c r="G170" s="17">
        <v>96</v>
      </c>
      <c r="H170" s="17">
        <v>100</v>
      </c>
      <c r="I170" s="12">
        <v>86.454999999999998</v>
      </c>
      <c r="J170" s="17" t="s">
        <v>42</v>
      </c>
    </row>
    <row r="171" spans="1:10" ht="14.4" x14ac:dyDescent="0.25">
      <c r="A171" s="17">
        <v>168</v>
      </c>
      <c r="B171" s="17" t="s">
        <v>370</v>
      </c>
      <c r="C171" s="17" t="s">
        <v>203</v>
      </c>
      <c r="D171" s="17" t="s">
        <v>156</v>
      </c>
      <c r="E171" s="17" t="s">
        <v>344</v>
      </c>
      <c r="F171" s="17" t="s">
        <v>371</v>
      </c>
      <c r="G171" s="17">
        <v>92</v>
      </c>
      <c r="H171" s="17">
        <v>95</v>
      </c>
      <c r="I171" s="12">
        <v>86.435000000000002</v>
      </c>
      <c r="J171" s="17" t="s">
        <v>42</v>
      </c>
    </row>
    <row r="172" spans="1:10" ht="14.4" x14ac:dyDescent="0.25">
      <c r="A172" s="17">
        <v>169</v>
      </c>
      <c r="B172" s="17" t="s">
        <v>372</v>
      </c>
      <c r="C172" s="17" t="s">
        <v>203</v>
      </c>
      <c r="D172" s="17" t="s">
        <v>156</v>
      </c>
      <c r="E172" s="17" t="s">
        <v>347</v>
      </c>
      <c r="F172" s="17" t="s">
        <v>373</v>
      </c>
      <c r="G172" s="17">
        <v>92</v>
      </c>
      <c r="H172" s="17">
        <v>81</v>
      </c>
      <c r="I172" s="12">
        <v>85.665000000000006</v>
      </c>
      <c r="J172" s="17" t="s">
        <v>42</v>
      </c>
    </row>
    <row r="173" spans="1:10" ht="14.4" x14ac:dyDescent="0.25">
      <c r="A173" s="17">
        <v>170</v>
      </c>
      <c r="B173" s="17" t="s">
        <v>374</v>
      </c>
      <c r="C173" s="17" t="s">
        <v>203</v>
      </c>
      <c r="D173" s="17" t="s">
        <v>156</v>
      </c>
      <c r="E173" s="17" t="s">
        <v>344</v>
      </c>
      <c r="F173" s="17" t="s">
        <v>375</v>
      </c>
      <c r="G173" s="17">
        <v>92</v>
      </c>
      <c r="H173" s="17">
        <v>100</v>
      </c>
      <c r="I173" s="12">
        <v>85.644999999999996</v>
      </c>
      <c r="J173" s="17" t="s">
        <v>42</v>
      </c>
    </row>
    <row r="174" spans="1:10" ht="14.4" x14ac:dyDescent="0.25">
      <c r="A174" s="17">
        <v>171</v>
      </c>
      <c r="B174" s="17" t="s">
        <v>376</v>
      </c>
      <c r="C174" s="17" t="s">
        <v>203</v>
      </c>
      <c r="D174" s="17" t="s">
        <v>156</v>
      </c>
      <c r="E174" s="17" t="s">
        <v>344</v>
      </c>
      <c r="F174" s="17" t="s">
        <v>377</v>
      </c>
      <c r="G174" s="17">
        <v>92</v>
      </c>
      <c r="H174" s="17">
        <v>92.5</v>
      </c>
      <c r="I174" s="12">
        <v>85.334999999999994</v>
      </c>
      <c r="J174" s="17" t="s">
        <v>42</v>
      </c>
    </row>
    <row r="175" spans="1:10" ht="14.4" x14ac:dyDescent="0.25">
      <c r="A175" s="17">
        <v>172</v>
      </c>
      <c r="B175" s="17" t="s">
        <v>378</v>
      </c>
      <c r="C175" s="17" t="s">
        <v>203</v>
      </c>
      <c r="D175" s="17" t="s">
        <v>156</v>
      </c>
      <c r="E175" s="17" t="s">
        <v>347</v>
      </c>
      <c r="F175" s="17" t="s">
        <v>379</v>
      </c>
      <c r="G175" s="17">
        <v>96</v>
      </c>
      <c r="H175" s="17">
        <v>91.5</v>
      </c>
      <c r="I175" s="12">
        <v>84.84</v>
      </c>
      <c r="J175" s="17" t="s">
        <v>90</v>
      </c>
    </row>
    <row r="176" spans="1:10" ht="14.4" x14ac:dyDescent="0.25">
      <c r="A176" s="17">
        <v>173</v>
      </c>
      <c r="B176" s="17" t="s">
        <v>380</v>
      </c>
      <c r="C176" s="17" t="s">
        <v>203</v>
      </c>
      <c r="D176" s="17" t="s">
        <v>156</v>
      </c>
      <c r="E176" s="17" t="s">
        <v>356</v>
      </c>
      <c r="F176" s="17" t="s">
        <v>381</v>
      </c>
      <c r="G176" s="17">
        <v>93</v>
      </c>
      <c r="H176" s="17">
        <f>VLOOKUP(B176,[3]Sheet1!$A:$D,4,FALSE)</f>
        <v>100</v>
      </c>
      <c r="I176" s="12">
        <v>84.814999999999998</v>
      </c>
      <c r="J176" s="17" t="s">
        <v>90</v>
      </c>
    </row>
    <row r="177" spans="1:10" ht="14.4" x14ac:dyDescent="0.25">
      <c r="A177" s="17">
        <v>174</v>
      </c>
      <c r="B177" s="17" t="s">
        <v>382</v>
      </c>
      <c r="C177" s="17" t="s">
        <v>203</v>
      </c>
      <c r="D177" s="17" t="s">
        <v>156</v>
      </c>
      <c r="E177" s="17" t="s">
        <v>347</v>
      </c>
      <c r="F177" s="17" t="s">
        <v>383</v>
      </c>
      <c r="G177" s="17">
        <v>94</v>
      </c>
      <c r="H177" s="17">
        <v>96.5</v>
      </c>
      <c r="I177" s="12">
        <v>84.724999999999994</v>
      </c>
      <c r="J177" s="17" t="s">
        <v>90</v>
      </c>
    </row>
    <row r="178" spans="1:10" ht="14.4" x14ac:dyDescent="0.25">
      <c r="A178" s="17">
        <v>175</v>
      </c>
      <c r="B178" s="17" t="s">
        <v>384</v>
      </c>
      <c r="C178" s="17" t="s">
        <v>203</v>
      </c>
      <c r="D178" s="17" t="s">
        <v>156</v>
      </c>
      <c r="E178" s="17" t="s">
        <v>356</v>
      </c>
      <c r="F178" s="17" t="s">
        <v>385</v>
      </c>
      <c r="G178" s="17">
        <v>92</v>
      </c>
      <c r="H178" s="17">
        <v>92</v>
      </c>
      <c r="I178" s="12">
        <v>84.694999999999993</v>
      </c>
      <c r="J178" s="17" t="s">
        <v>90</v>
      </c>
    </row>
    <row r="179" spans="1:10" ht="14.4" x14ac:dyDescent="0.25">
      <c r="A179" s="17">
        <v>176</v>
      </c>
      <c r="B179" s="17" t="s">
        <v>386</v>
      </c>
      <c r="C179" s="17" t="s">
        <v>203</v>
      </c>
      <c r="D179" s="17" t="s">
        <v>156</v>
      </c>
      <c r="E179" s="17" t="s">
        <v>347</v>
      </c>
      <c r="F179" s="17" t="s">
        <v>387</v>
      </c>
      <c r="G179" s="17">
        <v>94</v>
      </c>
      <c r="H179" s="17">
        <v>95</v>
      </c>
      <c r="I179" s="12">
        <v>84.674999999999997</v>
      </c>
      <c r="J179" s="17" t="s">
        <v>90</v>
      </c>
    </row>
    <row r="180" spans="1:10" ht="14.4" x14ac:dyDescent="0.25">
      <c r="A180" s="17">
        <v>177</v>
      </c>
      <c r="B180" s="17" t="s">
        <v>388</v>
      </c>
      <c r="C180" s="17" t="s">
        <v>203</v>
      </c>
      <c r="D180" s="17" t="s">
        <v>156</v>
      </c>
      <c r="E180" s="17" t="s">
        <v>356</v>
      </c>
      <c r="F180" s="17" t="s">
        <v>389</v>
      </c>
      <c r="G180" s="17">
        <v>92</v>
      </c>
      <c r="H180" s="17">
        <v>85</v>
      </c>
      <c r="I180" s="12">
        <v>84.564999999999998</v>
      </c>
      <c r="J180" s="17" t="s">
        <v>90</v>
      </c>
    </row>
    <row r="181" spans="1:10" ht="14.4" x14ac:dyDescent="0.25">
      <c r="A181" s="17">
        <v>178</v>
      </c>
      <c r="B181" s="17" t="s">
        <v>390</v>
      </c>
      <c r="C181" s="17" t="s">
        <v>203</v>
      </c>
      <c r="D181" s="17" t="s">
        <v>156</v>
      </c>
      <c r="E181" s="17" t="s">
        <v>347</v>
      </c>
      <c r="F181" s="17" t="s">
        <v>391</v>
      </c>
      <c r="G181" s="17">
        <v>96</v>
      </c>
      <c r="H181" s="17">
        <v>96.5</v>
      </c>
      <c r="I181" s="12">
        <v>84.444999999999993</v>
      </c>
      <c r="J181" s="17" t="s">
        <v>90</v>
      </c>
    </row>
    <row r="182" spans="1:10" ht="14.4" x14ac:dyDescent="0.25">
      <c r="A182" s="17">
        <v>179</v>
      </c>
      <c r="B182" s="17" t="s">
        <v>392</v>
      </c>
      <c r="C182" s="17" t="s">
        <v>203</v>
      </c>
      <c r="D182" s="17" t="s">
        <v>156</v>
      </c>
      <c r="E182" s="17" t="s">
        <v>356</v>
      </c>
      <c r="F182" s="17" t="s">
        <v>393</v>
      </c>
      <c r="G182" s="17">
        <v>93</v>
      </c>
      <c r="H182" s="17">
        <v>93.5</v>
      </c>
      <c r="I182" s="12">
        <v>84.215000000000003</v>
      </c>
      <c r="J182" s="17" t="s">
        <v>90</v>
      </c>
    </row>
    <row r="183" spans="1:10" ht="14.4" x14ac:dyDescent="0.25">
      <c r="A183" s="17">
        <v>180</v>
      </c>
      <c r="B183" s="17" t="s">
        <v>394</v>
      </c>
      <c r="C183" s="17" t="s">
        <v>203</v>
      </c>
      <c r="D183" s="17" t="s">
        <v>156</v>
      </c>
      <c r="E183" s="17" t="s">
        <v>344</v>
      </c>
      <c r="F183" s="17" t="s">
        <v>395</v>
      </c>
      <c r="G183" s="17">
        <v>91</v>
      </c>
      <c r="H183" s="17">
        <v>95.5</v>
      </c>
      <c r="I183" s="12">
        <v>84.045000000000002</v>
      </c>
      <c r="J183" s="17" t="s">
        <v>90</v>
      </c>
    </row>
    <row r="184" spans="1:10" ht="14.4" x14ac:dyDescent="0.25">
      <c r="A184" s="17">
        <v>181</v>
      </c>
      <c r="B184" s="17" t="s">
        <v>396</v>
      </c>
      <c r="C184" s="17" t="s">
        <v>203</v>
      </c>
      <c r="D184" s="17" t="s">
        <v>156</v>
      </c>
      <c r="E184" s="17" t="s">
        <v>356</v>
      </c>
      <c r="F184" s="17" t="s">
        <v>397</v>
      </c>
      <c r="G184" s="17">
        <v>91</v>
      </c>
      <c r="H184" s="17">
        <v>91</v>
      </c>
      <c r="I184" s="12">
        <v>84</v>
      </c>
      <c r="J184" s="17" t="s">
        <v>90</v>
      </c>
    </row>
    <row r="185" spans="1:10" ht="14.4" x14ac:dyDescent="0.25">
      <c r="A185" s="17">
        <v>182</v>
      </c>
      <c r="B185" s="17" t="s">
        <v>398</v>
      </c>
      <c r="C185" s="17" t="s">
        <v>203</v>
      </c>
      <c r="D185" s="17" t="s">
        <v>156</v>
      </c>
      <c r="E185" s="17" t="s">
        <v>347</v>
      </c>
      <c r="F185" s="17" t="s">
        <v>399</v>
      </c>
      <c r="G185" s="17">
        <v>96</v>
      </c>
      <c r="H185" s="17">
        <v>100</v>
      </c>
      <c r="I185" s="12">
        <v>83.97</v>
      </c>
      <c r="J185" s="17" t="s">
        <v>90</v>
      </c>
    </row>
    <row r="186" spans="1:10" ht="14.4" x14ac:dyDescent="0.25">
      <c r="A186" s="17">
        <v>183</v>
      </c>
      <c r="B186" s="17" t="s">
        <v>400</v>
      </c>
      <c r="C186" s="17" t="s">
        <v>203</v>
      </c>
      <c r="D186" s="17" t="s">
        <v>156</v>
      </c>
      <c r="E186" s="17" t="s">
        <v>356</v>
      </c>
      <c r="F186" s="17" t="s">
        <v>401</v>
      </c>
      <c r="G186" s="17">
        <v>90</v>
      </c>
      <c r="H186" s="17">
        <v>92</v>
      </c>
      <c r="I186" s="12">
        <v>83.935000000000002</v>
      </c>
      <c r="J186" s="17" t="s">
        <v>90</v>
      </c>
    </row>
    <row r="187" spans="1:10" ht="14.4" x14ac:dyDescent="0.25">
      <c r="A187" s="17">
        <v>184</v>
      </c>
      <c r="B187" s="17" t="s">
        <v>402</v>
      </c>
      <c r="C187" s="17" t="s">
        <v>203</v>
      </c>
      <c r="D187" s="17" t="s">
        <v>156</v>
      </c>
      <c r="E187" s="17" t="s">
        <v>347</v>
      </c>
      <c r="F187" s="17" t="s">
        <v>403</v>
      </c>
      <c r="G187" s="17">
        <v>96</v>
      </c>
      <c r="H187" s="17">
        <v>100</v>
      </c>
      <c r="I187" s="12">
        <v>83.81</v>
      </c>
      <c r="J187" s="17" t="s">
        <v>90</v>
      </c>
    </row>
    <row r="188" spans="1:10" ht="14.4" x14ac:dyDescent="0.25">
      <c r="A188" s="17">
        <v>185</v>
      </c>
      <c r="B188" s="17" t="s">
        <v>404</v>
      </c>
      <c r="C188" s="17" t="s">
        <v>203</v>
      </c>
      <c r="D188" s="17" t="s">
        <v>156</v>
      </c>
      <c r="E188" s="17" t="s">
        <v>347</v>
      </c>
      <c r="F188" s="17" t="s">
        <v>405</v>
      </c>
      <c r="G188" s="17">
        <v>95</v>
      </c>
      <c r="H188" s="17">
        <v>87.5</v>
      </c>
      <c r="I188" s="12">
        <v>83.635000000000005</v>
      </c>
      <c r="J188" s="17" t="s">
        <v>90</v>
      </c>
    </row>
    <row r="189" spans="1:10" ht="14.4" x14ac:dyDescent="0.25">
      <c r="A189" s="17">
        <v>186</v>
      </c>
      <c r="B189" s="17" t="s">
        <v>406</v>
      </c>
      <c r="C189" s="17" t="s">
        <v>203</v>
      </c>
      <c r="D189" s="17" t="s">
        <v>156</v>
      </c>
      <c r="E189" s="17" t="s">
        <v>356</v>
      </c>
      <c r="F189" s="17" t="s">
        <v>407</v>
      </c>
      <c r="G189" s="17">
        <v>93</v>
      </c>
      <c r="H189" s="17">
        <v>87</v>
      </c>
      <c r="I189" s="12">
        <v>83.635000000000005</v>
      </c>
      <c r="J189" s="17" t="s">
        <v>90</v>
      </c>
    </row>
    <row r="190" spans="1:10" ht="14.4" x14ac:dyDescent="0.25">
      <c r="A190" s="17">
        <v>187</v>
      </c>
      <c r="B190" s="17" t="s">
        <v>408</v>
      </c>
      <c r="C190" s="17" t="s">
        <v>203</v>
      </c>
      <c r="D190" s="17" t="s">
        <v>156</v>
      </c>
      <c r="E190" s="17" t="s">
        <v>347</v>
      </c>
      <c r="F190" s="17" t="s">
        <v>409</v>
      </c>
      <c r="G190" s="17">
        <v>99</v>
      </c>
      <c r="H190" s="17">
        <v>94</v>
      </c>
      <c r="I190" s="12">
        <v>83.484999999999999</v>
      </c>
      <c r="J190" s="17" t="s">
        <v>90</v>
      </c>
    </row>
    <row r="191" spans="1:10" ht="14.4" x14ac:dyDescent="0.25">
      <c r="A191" s="17">
        <v>188</v>
      </c>
      <c r="B191" s="17" t="s">
        <v>410</v>
      </c>
      <c r="C191" s="17" t="s">
        <v>13</v>
      </c>
      <c r="D191" s="17" t="s">
        <v>411</v>
      </c>
      <c r="E191" s="17" t="s">
        <v>412</v>
      </c>
      <c r="F191" s="17" t="s">
        <v>413</v>
      </c>
      <c r="G191" s="17">
        <v>92</v>
      </c>
      <c r="H191" s="17">
        <v>92</v>
      </c>
      <c r="I191" s="12">
        <v>89.04</v>
      </c>
      <c r="J191" s="17" t="s">
        <v>17</v>
      </c>
    </row>
    <row r="192" spans="1:10" ht="14.4" x14ac:dyDescent="0.25">
      <c r="A192" s="17">
        <v>189</v>
      </c>
      <c r="B192" s="17" t="s">
        <v>414</v>
      </c>
      <c r="C192" s="17" t="s">
        <v>13</v>
      </c>
      <c r="D192" s="17" t="s">
        <v>411</v>
      </c>
      <c r="E192" s="17" t="s">
        <v>412</v>
      </c>
      <c r="F192" s="17" t="s">
        <v>415</v>
      </c>
      <c r="G192" s="17">
        <v>92</v>
      </c>
      <c r="H192" s="17">
        <v>92</v>
      </c>
      <c r="I192" s="12">
        <v>88.941666666666706</v>
      </c>
      <c r="J192" s="17" t="s">
        <v>42</v>
      </c>
    </row>
    <row r="193" spans="1:10" ht="14.4" x14ac:dyDescent="0.25">
      <c r="A193" s="17">
        <v>190</v>
      </c>
      <c r="B193" s="17" t="s">
        <v>416</v>
      </c>
      <c r="C193" s="17" t="s">
        <v>13</v>
      </c>
      <c r="D193" s="17" t="s">
        <v>411</v>
      </c>
      <c r="E193" s="17" t="s">
        <v>412</v>
      </c>
      <c r="F193" s="17" t="s">
        <v>417</v>
      </c>
      <c r="G193" s="17">
        <v>95</v>
      </c>
      <c r="H193" s="17">
        <v>91</v>
      </c>
      <c r="I193" s="12">
        <v>88.421666666666695</v>
      </c>
      <c r="J193" s="17" t="s">
        <v>42</v>
      </c>
    </row>
    <row r="194" spans="1:10" ht="14.4" x14ac:dyDescent="0.25">
      <c r="A194" s="17">
        <v>191</v>
      </c>
      <c r="B194" s="17" t="s">
        <v>418</v>
      </c>
      <c r="C194" s="17" t="s">
        <v>13</v>
      </c>
      <c r="D194" s="17" t="s">
        <v>411</v>
      </c>
      <c r="E194" s="17" t="s">
        <v>412</v>
      </c>
      <c r="F194" s="17" t="s">
        <v>419</v>
      </c>
      <c r="G194" s="17">
        <v>92</v>
      </c>
      <c r="H194" s="17">
        <v>90</v>
      </c>
      <c r="I194" s="12">
        <v>86.91</v>
      </c>
      <c r="J194" s="17" t="s">
        <v>42</v>
      </c>
    </row>
    <row r="195" spans="1:10" ht="14.4" x14ac:dyDescent="0.25">
      <c r="A195" s="17">
        <v>192</v>
      </c>
      <c r="B195" s="17" t="s">
        <v>420</v>
      </c>
      <c r="C195" s="17" t="s">
        <v>13</v>
      </c>
      <c r="D195" s="17" t="s">
        <v>411</v>
      </c>
      <c r="E195" s="17" t="s">
        <v>412</v>
      </c>
      <c r="F195" s="17" t="s">
        <v>421</v>
      </c>
      <c r="G195" s="17">
        <v>93</v>
      </c>
      <c r="H195" s="17">
        <v>90</v>
      </c>
      <c r="I195" s="12">
        <v>84.461666666666702</v>
      </c>
      <c r="J195" s="17" t="s">
        <v>90</v>
      </c>
    </row>
    <row r="196" spans="1:10" ht="14.4" x14ac:dyDescent="0.25">
      <c r="A196" s="17">
        <v>193</v>
      </c>
      <c r="B196" s="17" t="s">
        <v>422</v>
      </c>
      <c r="C196" s="17" t="s">
        <v>13</v>
      </c>
      <c r="D196" s="17" t="s">
        <v>411</v>
      </c>
      <c r="E196" s="17" t="s">
        <v>412</v>
      </c>
      <c r="F196" s="17" t="s">
        <v>423</v>
      </c>
      <c r="G196" s="17">
        <v>92</v>
      </c>
      <c r="H196" s="17">
        <v>90</v>
      </c>
      <c r="I196" s="12">
        <v>76.894999999999996</v>
      </c>
      <c r="J196" s="17" t="s">
        <v>90</v>
      </c>
    </row>
    <row r="197" spans="1:10" ht="14.4" x14ac:dyDescent="0.25">
      <c r="A197" s="17">
        <v>194</v>
      </c>
      <c r="B197" s="17" t="s">
        <v>424</v>
      </c>
      <c r="C197" s="17" t="s">
        <v>13</v>
      </c>
      <c r="D197" s="17" t="s">
        <v>425</v>
      </c>
      <c r="E197" s="17" t="s">
        <v>426</v>
      </c>
      <c r="F197" s="17" t="s">
        <v>427</v>
      </c>
      <c r="G197" s="17">
        <v>90</v>
      </c>
      <c r="H197" s="17">
        <v>92</v>
      </c>
      <c r="I197" s="12">
        <v>93.08</v>
      </c>
      <c r="J197" s="17" t="s">
        <v>17</v>
      </c>
    </row>
    <row r="198" spans="1:10" ht="14.4" x14ac:dyDescent="0.25">
      <c r="A198" s="17">
        <v>195</v>
      </c>
      <c r="B198" s="17" t="s">
        <v>428</v>
      </c>
      <c r="C198" s="17" t="s">
        <v>13</v>
      </c>
      <c r="D198" s="17" t="s">
        <v>425</v>
      </c>
      <c r="E198" s="17" t="s">
        <v>426</v>
      </c>
      <c r="F198" s="17" t="s">
        <v>429</v>
      </c>
      <c r="G198" s="17">
        <v>90</v>
      </c>
      <c r="H198" s="17">
        <v>97</v>
      </c>
      <c r="I198" s="12">
        <v>91.558329999999998</v>
      </c>
      <c r="J198" s="17" t="s">
        <v>42</v>
      </c>
    </row>
    <row r="199" spans="1:10" ht="14.4" x14ac:dyDescent="0.25">
      <c r="A199" s="17">
        <v>196</v>
      </c>
      <c r="B199" s="17" t="s">
        <v>430</v>
      </c>
      <c r="C199" s="17" t="s">
        <v>13</v>
      </c>
      <c r="D199" s="17" t="s">
        <v>425</v>
      </c>
      <c r="E199" s="17" t="s">
        <v>426</v>
      </c>
      <c r="F199" s="17" t="s">
        <v>431</v>
      </c>
      <c r="G199" s="17">
        <v>90</v>
      </c>
      <c r="H199" s="17">
        <v>93</v>
      </c>
      <c r="I199" s="12">
        <v>91.528329999999997</v>
      </c>
      <c r="J199" s="17" t="s">
        <v>42</v>
      </c>
    </row>
    <row r="200" spans="1:10" ht="14.4" x14ac:dyDescent="0.25">
      <c r="A200" s="17">
        <v>197</v>
      </c>
      <c r="B200" s="17" t="s">
        <v>432</v>
      </c>
      <c r="C200" s="17" t="s">
        <v>13</v>
      </c>
      <c r="D200" s="17" t="s">
        <v>425</v>
      </c>
      <c r="E200" s="17" t="s">
        <v>426</v>
      </c>
      <c r="F200" s="17" t="s">
        <v>433</v>
      </c>
      <c r="G200" s="17">
        <v>90</v>
      </c>
      <c r="H200" s="17">
        <v>97</v>
      </c>
      <c r="I200" s="12">
        <v>90.616669999999999</v>
      </c>
      <c r="J200" s="17" t="s">
        <v>42</v>
      </c>
    </row>
    <row r="201" spans="1:10" ht="14.4" x14ac:dyDescent="0.25">
      <c r="A201" s="17">
        <v>198</v>
      </c>
      <c r="B201" s="17" t="s">
        <v>434</v>
      </c>
      <c r="C201" s="17" t="s">
        <v>13</v>
      </c>
      <c r="D201" s="17" t="s">
        <v>425</v>
      </c>
      <c r="E201" s="17" t="s">
        <v>426</v>
      </c>
      <c r="F201" s="17" t="s">
        <v>435</v>
      </c>
      <c r="G201" s="17">
        <v>90</v>
      </c>
      <c r="H201" s="17">
        <v>90</v>
      </c>
      <c r="I201" s="12">
        <v>89.07</v>
      </c>
      <c r="J201" s="17" t="s">
        <v>90</v>
      </c>
    </row>
    <row r="202" spans="1:10" ht="14.4" x14ac:dyDescent="0.25">
      <c r="A202" s="17">
        <v>199</v>
      </c>
      <c r="B202" s="17" t="s">
        <v>436</v>
      </c>
      <c r="C202" s="17" t="s">
        <v>13</v>
      </c>
      <c r="D202" s="17" t="s">
        <v>425</v>
      </c>
      <c r="E202" s="17" t="s">
        <v>426</v>
      </c>
      <c r="F202" s="17" t="s">
        <v>437</v>
      </c>
      <c r="G202" s="17">
        <v>90</v>
      </c>
      <c r="H202" s="17">
        <v>90</v>
      </c>
      <c r="I202" s="12">
        <v>88.813329999999993</v>
      </c>
      <c r="J202" s="17" t="s">
        <v>90</v>
      </c>
    </row>
    <row r="203" spans="1:10" ht="14.4" x14ac:dyDescent="0.25">
      <c r="A203" s="17">
        <v>200</v>
      </c>
      <c r="B203" s="17" t="s">
        <v>438</v>
      </c>
      <c r="C203" s="17" t="s">
        <v>13</v>
      </c>
      <c r="D203" s="17" t="s">
        <v>425</v>
      </c>
      <c r="E203" s="17" t="s">
        <v>426</v>
      </c>
      <c r="F203" s="17" t="s">
        <v>439</v>
      </c>
      <c r="G203" s="17">
        <v>90</v>
      </c>
      <c r="H203" s="17">
        <v>90</v>
      </c>
      <c r="I203" s="12">
        <v>88.29</v>
      </c>
      <c r="J203" s="17" t="s">
        <v>90</v>
      </c>
    </row>
    <row r="204" spans="1:10" ht="14.4" x14ac:dyDescent="0.25">
      <c r="A204" s="17">
        <v>201</v>
      </c>
      <c r="B204" s="17" t="s">
        <v>440</v>
      </c>
      <c r="C204" s="17" t="s">
        <v>13</v>
      </c>
      <c r="D204" s="17" t="s">
        <v>425</v>
      </c>
      <c r="E204" s="17" t="s">
        <v>426</v>
      </c>
      <c r="F204" s="17" t="s">
        <v>441</v>
      </c>
      <c r="G204" s="17">
        <v>90</v>
      </c>
      <c r="H204" s="17">
        <v>91</v>
      </c>
      <c r="I204" s="12">
        <v>87.636669999999995</v>
      </c>
      <c r="J204" s="17" t="s">
        <v>90</v>
      </c>
    </row>
    <row r="205" spans="1:10" ht="14.4" x14ac:dyDescent="0.25">
      <c r="A205" s="17">
        <v>202</v>
      </c>
      <c r="B205" s="17" t="s">
        <v>442</v>
      </c>
      <c r="C205" s="17" t="s">
        <v>203</v>
      </c>
      <c r="D205" s="17" t="s">
        <v>443</v>
      </c>
      <c r="E205" s="17" t="s">
        <v>444</v>
      </c>
      <c r="F205" s="17" t="s">
        <v>445</v>
      </c>
      <c r="G205" s="17">
        <v>100</v>
      </c>
      <c r="H205" s="17">
        <v>100</v>
      </c>
      <c r="I205" s="12">
        <v>88.885000000000005</v>
      </c>
      <c r="J205" s="17" t="s">
        <v>17</v>
      </c>
    </row>
    <row r="206" spans="1:10" ht="14.4" x14ac:dyDescent="0.25">
      <c r="A206" s="17">
        <v>203</v>
      </c>
      <c r="B206" s="17" t="s">
        <v>446</v>
      </c>
      <c r="C206" s="17" t="s">
        <v>203</v>
      </c>
      <c r="D206" s="17" t="s">
        <v>443</v>
      </c>
      <c r="E206" s="17" t="s">
        <v>444</v>
      </c>
      <c r="F206" s="17" t="s">
        <v>447</v>
      </c>
      <c r="G206" s="17">
        <v>90</v>
      </c>
      <c r="H206" s="17">
        <v>94</v>
      </c>
      <c r="I206" s="12">
        <v>86.95</v>
      </c>
      <c r="J206" s="17" t="s">
        <v>17</v>
      </c>
    </row>
    <row r="207" spans="1:10" ht="14.4" x14ac:dyDescent="0.25">
      <c r="A207" s="17">
        <v>204</v>
      </c>
      <c r="B207" s="17" t="s">
        <v>448</v>
      </c>
      <c r="C207" s="17" t="s">
        <v>203</v>
      </c>
      <c r="D207" s="17" t="s">
        <v>443</v>
      </c>
      <c r="E207" s="17" t="s">
        <v>444</v>
      </c>
      <c r="F207" s="17" t="s">
        <v>449</v>
      </c>
      <c r="G207" s="17">
        <v>90</v>
      </c>
      <c r="H207" s="17">
        <v>100</v>
      </c>
      <c r="I207" s="12">
        <v>86.555000000000007</v>
      </c>
      <c r="J207" s="17" t="s">
        <v>42</v>
      </c>
    </row>
    <row r="208" spans="1:10" ht="14.4" x14ac:dyDescent="0.25">
      <c r="A208" s="17">
        <v>205</v>
      </c>
      <c r="B208" s="17" t="s">
        <v>450</v>
      </c>
      <c r="C208" s="17" t="s">
        <v>203</v>
      </c>
      <c r="D208" s="17" t="s">
        <v>443</v>
      </c>
      <c r="E208" s="17" t="s">
        <v>444</v>
      </c>
      <c r="F208" s="17" t="s">
        <v>451</v>
      </c>
      <c r="G208" s="17">
        <v>99</v>
      </c>
      <c r="H208" s="17">
        <v>100</v>
      </c>
      <c r="I208" s="12">
        <v>86.534999999999997</v>
      </c>
      <c r="J208" s="17" t="s">
        <v>42</v>
      </c>
    </row>
    <row r="209" spans="1:10" ht="14.4" x14ac:dyDescent="0.25">
      <c r="A209" s="17">
        <v>206</v>
      </c>
      <c r="B209" s="17" t="s">
        <v>452</v>
      </c>
      <c r="C209" s="17" t="s">
        <v>203</v>
      </c>
      <c r="D209" s="17" t="s">
        <v>443</v>
      </c>
      <c r="E209" s="17" t="s">
        <v>444</v>
      </c>
      <c r="F209" s="17" t="s">
        <v>453</v>
      </c>
      <c r="G209" s="17">
        <v>92</v>
      </c>
      <c r="H209" s="17">
        <v>100</v>
      </c>
      <c r="I209" s="12">
        <v>86.49</v>
      </c>
      <c r="J209" s="17" t="s">
        <v>42</v>
      </c>
    </row>
    <row r="210" spans="1:10" ht="14.4" x14ac:dyDescent="0.25">
      <c r="A210" s="17">
        <v>207</v>
      </c>
      <c r="B210" s="17" t="s">
        <v>454</v>
      </c>
      <c r="C210" s="17" t="s">
        <v>203</v>
      </c>
      <c r="D210" s="17" t="s">
        <v>443</v>
      </c>
      <c r="E210" s="17" t="s">
        <v>444</v>
      </c>
      <c r="F210" s="17" t="s">
        <v>455</v>
      </c>
      <c r="G210" s="17">
        <v>92</v>
      </c>
      <c r="H210" s="17">
        <v>100</v>
      </c>
      <c r="I210" s="12">
        <v>86.27</v>
      </c>
      <c r="J210" s="17" t="s">
        <v>42</v>
      </c>
    </row>
    <row r="211" spans="1:10" ht="14.4" x14ac:dyDescent="0.25">
      <c r="A211" s="17">
        <v>208</v>
      </c>
      <c r="B211" s="17" t="s">
        <v>456</v>
      </c>
      <c r="C211" s="17" t="s">
        <v>203</v>
      </c>
      <c r="D211" s="17" t="s">
        <v>443</v>
      </c>
      <c r="E211" s="17" t="s">
        <v>444</v>
      </c>
      <c r="F211" s="17" t="s">
        <v>457</v>
      </c>
      <c r="G211" s="17">
        <v>96</v>
      </c>
      <c r="H211" s="17">
        <v>100</v>
      </c>
      <c r="I211" s="12">
        <v>85.88</v>
      </c>
      <c r="J211" s="17" t="s">
        <v>90</v>
      </c>
    </row>
    <row r="212" spans="1:10" ht="14.4" x14ac:dyDescent="0.25">
      <c r="A212" s="17">
        <v>209</v>
      </c>
      <c r="B212" s="17" t="s">
        <v>458</v>
      </c>
      <c r="C212" s="17" t="s">
        <v>203</v>
      </c>
      <c r="D212" s="17" t="s">
        <v>443</v>
      </c>
      <c r="E212" s="17" t="s">
        <v>444</v>
      </c>
      <c r="F212" s="17" t="s">
        <v>459</v>
      </c>
      <c r="G212" s="17">
        <v>99</v>
      </c>
      <c r="H212" s="17">
        <v>100</v>
      </c>
      <c r="I212" s="12">
        <v>85.724999999999994</v>
      </c>
      <c r="J212" s="17" t="s">
        <v>90</v>
      </c>
    </row>
    <row r="213" spans="1:10" ht="14.4" x14ac:dyDescent="0.25">
      <c r="A213" s="17">
        <v>210</v>
      </c>
      <c r="B213" s="17" t="s">
        <v>460</v>
      </c>
      <c r="C213" s="17" t="s">
        <v>203</v>
      </c>
      <c r="D213" s="17" t="s">
        <v>443</v>
      </c>
      <c r="E213" s="17" t="s">
        <v>444</v>
      </c>
      <c r="F213" s="17" t="s">
        <v>461</v>
      </c>
      <c r="G213" s="17">
        <v>92</v>
      </c>
      <c r="H213" s="17">
        <v>100</v>
      </c>
      <c r="I213" s="12">
        <v>85.69</v>
      </c>
      <c r="J213" s="17" t="s">
        <v>90</v>
      </c>
    </row>
    <row r="214" spans="1:10" ht="14.4" x14ac:dyDescent="0.25">
      <c r="A214" s="17">
        <v>211</v>
      </c>
      <c r="B214" s="17" t="s">
        <v>462</v>
      </c>
      <c r="C214" s="17" t="s">
        <v>203</v>
      </c>
      <c r="D214" s="17" t="s">
        <v>443</v>
      </c>
      <c r="E214" s="17" t="s">
        <v>444</v>
      </c>
      <c r="F214" s="17" t="s">
        <v>463</v>
      </c>
      <c r="G214" s="17">
        <v>100</v>
      </c>
      <c r="H214" s="17">
        <v>100</v>
      </c>
      <c r="I214" s="12">
        <v>85.605000000000004</v>
      </c>
      <c r="J214" s="17" t="s">
        <v>90</v>
      </c>
    </row>
    <row r="215" spans="1:10" ht="14.4" x14ac:dyDescent="0.25">
      <c r="A215" s="17">
        <v>212</v>
      </c>
      <c r="B215" s="17" t="s">
        <v>464</v>
      </c>
      <c r="C215" s="17" t="s">
        <v>203</v>
      </c>
      <c r="D215" s="17" t="s">
        <v>443</v>
      </c>
      <c r="E215" s="17" t="s">
        <v>444</v>
      </c>
      <c r="F215" s="17" t="s">
        <v>465</v>
      </c>
      <c r="G215" s="17">
        <v>100</v>
      </c>
      <c r="H215" s="17">
        <v>100</v>
      </c>
      <c r="I215" s="12">
        <v>85.36</v>
      </c>
      <c r="J215" s="17" t="s">
        <v>90</v>
      </c>
    </row>
    <row r="216" spans="1:10" ht="14.4" x14ac:dyDescent="0.25">
      <c r="A216" s="17">
        <v>213</v>
      </c>
      <c r="B216" s="17" t="s">
        <v>466</v>
      </c>
      <c r="C216" s="17" t="s">
        <v>467</v>
      </c>
      <c r="D216" s="17" t="s">
        <v>14</v>
      </c>
      <c r="E216" s="17" t="s">
        <v>468</v>
      </c>
      <c r="F216" s="17" t="s">
        <v>469</v>
      </c>
      <c r="G216" s="17">
        <v>90</v>
      </c>
      <c r="H216" s="17">
        <v>90</v>
      </c>
      <c r="I216" s="12">
        <f>([4]Sheet1!D2+[4]Sheet1!E2)/2</f>
        <v>93.424999999999997</v>
      </c>
      <c r="J216" s="17" t="s">
        <v>17</v>
      </c>
    </row>
    <row r="217" spans="1:10" ht="14.4" x14ac:dyDescent="0.25">
      <c r="A217" s="17">
        <v>214</v>
      </c>
      <c r="B217" s="17" t="s">
        <v>470</v>
      </c>
      <c r="C217" s="17" t="s">
        <v>467</v>
      </c>
      <c r="D217" s="17" t="s">
        <v>14</v>
      </c>
      <c r="E217" s="17" t="s">
        <v>468</v>
      </c>
      <c r="F217" s="17" t="s">
        <v>471</v>
      </c>
      <c r="G217" s="17">
        <v>90</v>
      </c>
      <c r="H217" s="17">
        <v>90</v>
      </c>
      <c r="I217" s="12">
        <f>([4]Sheet1!D3+[4]Sheet1!E3)/2</f>
        <v>92.655000000000001</v>
      </c>
      <c r="J217" s="17" t="s">
        <v>42</v>
      </c>
    </row>
    <row r="218" spans="1:10" ht="14.4" x14ac:dyDescent="0.25">
      <c r="A218" s="17">
        <v>215</v>
      </c>
      <c r="B218" s="17" t="s">
        <v>472</v>
      </c>
      <c r="C218" s="17" t="s">
        <v>467</v>
      </c>
      <c r="D218" s="17" t="s">
        <v>14</v>
      </c>
      <c r="E218" s="17" t="s">
        <v>468</v>
      </c>
      <c r="F218" s="17" t="s">
        <v>473</v>
      </c>
      <c r="G218" s="17">
        <v>90</v>
      </c>
      <c r="H218" s="17">
        <v>90</v>
      </c>
      <c r="I218" s="12">
        <f>([4]Sheet1!D4+[4]Sheet1!E4)/2</f>
        <v>90.844999999999999</v>
      </c>
      <c r="J218" s="17" t="s">
        <v>42</v>
      </c>
    </row>
    <row r="219" spans="1:10" ht="14.4" x14ac:dyDescent="0.25">
      <c r="A219" s="17">
        <v>216</v>
      </c>
      <c r="B219" s="17" t="s">
        <v>474</v>
      </c>
      <c r="C219" s="17" t="s">
        <v>467</v>
      </c>
      <c r="D219" s="17" t="s">
        <v>14</v>
      </c>
      <c r="E219" s="17" t="s">
        <v>468</v>
      </c>
      <c r="F219" s="17" t="s">
        <v>475</v>
      </c>
      <c r="G219" s="17">
        <v>90</v>
      </c>
      <c r="H219" s="17">
        <v>90</v>
      </c>
      <c r="I219" s="12">
        <f>([4]Sheet1!D5+[4]Sheet1!E5)/2</f>
        <v>90.19</v>
      </c>
      <c r="J219" s="17" t="s">
        <v>90</v>
      </c>
    </row>
    <row r="220" spans="1:10" ht="14.4" x14ac:dyDescent="0.25">
      <c r="A220" s="17">
        <v>217</v>
      </c>
      <c r="B220" s="17" t="s">
        <v>476</v>
      </c>
      <c r="C220" s="17" t="s">
        <v>467</v>
      </c>
      <c r="D220" s="17" t="s">
        <v>14</v>
      </c>
      <c r="E220" s="17" t="s">
        <v>468</v>
      </c>
      <c r="F220" s="17" t="s">
        <v>477</v>
      </c>
      <c r="G220" s="17">
        <v>90</v>
      </c>
      <c r="H220" s="17">
        <v>90</v>
      </c>
      <c r="I220" s="12">
        <f>([4]Sheet1!D6+[4]Sheet1!E6)/2</f>
        <v>89.539999999999992</v>
      </c>
      <c r="J220" s="17" t="s">
        <v>90</v>
      </c>
    </row>
    <row r="221" spans="1:10" ht="14.4" x14ac:dyDescent="0.25">
      <c r="A221" s="17">
        <v>218</v>
      </c>
      <c r="B221" s="17" t="s">
        <v>478</v>
      </c>
      <c r="C221" s="17" t="s">
        <v>467</v>
      </c>
      <c r="D221" s="17" t="s">
        <v>14</v>
      </c>
      <c r="E221" s="17" t="s">
        <v>468</v>
      </c>
      <c r="F221" s="17" t="s">
        <v>479</v>
      </c>
      <c r="G221" s="17">
        <v>90</v>
      </c>
      <c r="H221" s="17">
        <v>90</v>
      </c>
      <c r="I221" s="12">
        <f>([4]Sheet1!D7+[4]Sheet1!E7)/2</f>
        <v>89.460000000000008</v>
      </c>
      <c r="J221" s="17" t="s">
        <v>90</v>
      </c>
    </row>
  </sheetData>
  <sortState xmlns:xlrd2="http://schemas.microsoft.com/office/spreadsheetml/2017/richdata2" ref="A3:I133">
    <sortCondition descending="1" ref="F3"/>
  </sortState>
  <mergeCells count="2">
    <mergeCell ref="A1:J1"/>
    <mergeCell ref="A2:J2"/>
  </mergeCells>
  <phoneticPr fontId="8" type="noConversion"/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W71"/>
  <sheetViews>
    <sheetView topLeftCell="A46" zoomScale="120" zoomScaleNormal="120" workbookViewId="0">
      <selection activeCell="G24" sqref="G24"/>
    </sheetView>
  </sheetViews>
  <sheetFormatPr defaultColWidth="9" defaultRowHeight="13.8" x14ac:dyDescent="0.25"/>
  <cols>
    <col min="3" max="3" width="17.109375" style="14" customWidth="1"/>
    <col min="4" max="4" width="29" customWidth="1"/>
    <col min="5" max="5" width="19.109375" customWidth="1"/>
    <col min="6" max="6" width="19.44140625" customWidth="1"/>
    <col min="7" max="7" width="12.109375" style="8" customWidth="1"/>
    <col min="19" max="19" width="10.77734375"/>
  </cols>
  <sheetData>
    <row r="1" spans="1:179" ht="19.95" customHeight="1" x14ac:dyDescent="0.25">
      <c r="A1" s="23" t="s">
        <v>480</v>
      </c>
      <c r="B1" s="23"/>
      <c r="C1" s="23"/>
      <c r="D1" s="23"/>
      <c r="E1" s="23"/>
      <c r="F1" s="23"/>
      <c r="G1" s="24"/>
      <c r="H1" s="23"/>
    </row>
    <row r="2" spans="1:179" ht="19.95" customHeight="1" x14ac:dyDescent="0.25">
      <c r="A2" s="1" t="s">
        <v>1</v>
      </c>
      <c r="B2" s="1"/>
      <c r="C2" s="1"/>
      <c r="D2" s="1"/>
      <c r="E2" s="1"/>
      <c r="F2" s="1"/>
      <c r="G2" s="15"/>
      <c r="H2" s="1"/>
    </row>
    <row r="3" spans="1:179" ht="28.8" x14ac:dyDescent="0.25">
      <c r="A3" s="7" t="s">
        <v>2</v>
      </c>
      <c r="B3" s="7" t="s">
        <v>481</v>
      </c>
      <c r="C3" s="7" t="s">
        <v>7</v>
      </c>
      <c r="D3" s="7" t="s">
        <v>6</v>
      </c>
      <c r="E3" s="7" t="s">
        <v>8</v>
      </c>
      <c r="F3" s="7" t="s">
        <v>9</v>
      </c>
      <c r="G3" s="10" t="s">
        <v>482</v>
      </c>
      <c r="H3" s="7" t="s">
        <v>11</v>
      </c>
    </row>
    <row r="4" spans="1:179" s="6" customFormat="1" ht="14.4" x14ac:dyDescent="0.25">
      <c r="A4" s="5">
        <v>1</v>
      </c>
      <c r="B4" s="5" t="s">
        <v>483</v>
      </c>
      <c r="C4" s="5" t="s">
        <v>484</v>
      </c>
      <c r="D4" s="5" t="s">
        <v>485</v>
      </c>
      <c r="E4" s="5">
        <v>90</v>
      </c>
      <c r="F4" s="5">
        <v>100</v>
      </c>
      <c r="G4" s="12">
        <v>81.805000000000007</v>
      </c>
      <c r="H4" s="5" t="s">
        <v>486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</row>
    <row r="5" spans="1:179" s="6" customFormat="1" ht="14.4" x14ac:dyDescent="0.25">
      <c r="A5" s="5">
        <v>2</v>
      </c>
      <c r="B5" s="5" t="s">
        <v>24</v>
      </c>
      <c r="C5" s="5" t="s">
        <v>26</v>
      </c>
      <c r="D5" s="5" t="s">
        <v>485</v>
      </c>
      <c r="E5" s="5">
        <v>90</v>
      </c>
      <c r="F5" s="5">
        <v>100</v>
      </c>
      <c r="G5" s="12">
        <v>90.875</v>
      </c>
      <c r="H5" s="5" t="s">
        <v>486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</row>
    <row r="6" spans="1:179" s="6" customFormat="1" ht="14.4" x14ac:dyDescent="0.25">
      <c r="A6" s="5">
        <v>3</v>
      </c>
      <c r="B6" s="5" t="s">
        <v>34</v>
      </c>
      <c r="C6" s="5" t="s">
        <v>35</v>
      </c>
      <c r="D6" s="5" t="s">
        <v>487</v>
      </c>
      <c r="E6" s="5">
        <v>100</v>
      </c>
      <c r="F6" s="5">
        <v>100</v>
      </c>
      <c r="G6" s="12">
        <v>90.245000000000005</v>
      </c>
      <c r="H6" s="5" t="s">
        <v>486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</row>
    <row r="7" spans="1:179" s="6" customFormat="1" ht="14.4" x14ac:dyDescent="0.25">
      <c r="A7" s="5">
        <v>4</v>
      </c>
      <c r="B7" s="5" t="s">
        <v>129</v>
      </c>
      <c r="C7" s="5" t="s">
        <v>130</v>
      </c>
      <c r="D7" s="5" t="s">
        <v>488</v>
      </c>
      <c r="E7" s="5">
        <v>100</v>
      </c>
      <c r="F7" s="5">
        <v>100</v>
      </c>
      <c r="G7" s="12">
        <v>86.16</v>
      </c>
      <c r="H7" s="5" t="s">
        <v>486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</row>
    <row r="8" spans="1:179" s="6" customFormat="1" ht="14.4" x14ac:dyDescent="0.25">
      <c r="A8" s="5">
        <v>5</v>
      </c>
      <c r="B8" s="5" t="s">
        <v>12</v>
      </c>
      <c r="C8" s="5" t="s">
        <v>16</v>
      </c>
      <c r="D8" s="5" t="s">
        <v>489</v>
      </c>
      <c r="E8" s="5">
        <v>100</v>
      </c>
      <c r="F8" s="5">
        <v>100</v>
      </c>
      <c r="G8" s="12">
        <v>93.67</v>
      </c>
      <c r="H8" s="5" t="s">
        <v>486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</row>
    <row r="9" spans="1:179" s="6" customFormat="1" ht="14.4" x14ac:dyDescent="0.25">
      <c r="A9" s="5">
        <v>6</v>
      </c>
      <c r="B9" s="5" t="s">
        <v>490</v>
      </c>
      <c r="C9" s="5" t="s">
        <v>491</v>
      </c>
      <c r="D9" s="5" t="s">
        <v>488</v>
      </c>
      <c r="E9" s="5">
        <v>100</v>
      </c>
      <c r="F9" s="5">
        <v>100</v>
      </c>
      <c r="G9" s="12">
        <v>81.05</v>
      </c>
      <c r="H9" s="5" t="s">
        <v>486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</row>
    <row r="10" spans="1:179" s="6" customFormat="1" ht="14.4" x14ac:dyDescent="0.25">
      <c r="A10" s="5">
        <v>7</v>
      </c>
      <c r="B10" s="5" t="s">
        <v>143</v>
      </c>
      <c r="C10" s="5" t="s">
        <v>144</v>
      </c>
      <c r="D10" s="5" t="s">
        <v>488</v>
      </c>
      <c r="E10" s="5">
        <v>100</v>
      </c>
      <c r="F10" s="5">
        <v>97</v>
      </c>
      <c r="G10" s="12">
        <v>85.83</v>
      </c>
      <c r="H10" s="5" t="s">
        <v>486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</row>
    <row r="11" spans="1:179" s="6" customFormat="1" ht="14.4" x14ac:dyDescent="0.25">
      <c r="A11" s="5">
        <v>8</v>
      </c>
      <c r="B11" s="5" t="s">
        <v>492</v>
      </c>
      <c r="C11" s="5" t="s">
        <v>493</v>
      </c>
      <c r="D11" s="5" t="s">
        <v>485</v>
      </c>
      <c r="E11" s="5">
        <v>90</v>
      </c>
      <c r="F11" s="5">
        <v>100</v>
      </c>
      <c r="G11" s="12">
        <v>85.015000000000001</v>
      </c>
      <c r="H11" s="5" t="s">
        <v>494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</row>
    <row r="12" spans="1:179" s="6" customFormat="1" ht="12" customHeight="1" x14ac:dyDescent="0.25">
      <c r="A12" s="5">
        <v>9</v>
      </c>
      <c r="B12" s="5" t="s">
        <v>495</v>
      </c>
      <c r="C12" s="5" t="s">
        <v>496</v>
      </c>
      <c r="D12" s="5" t="s">
        <v>487</v>
      </c>
      <c r="E12" s="5">
        <v>100</v>
      </c>
      <c r="F12" s="5">
        <v>92</v>
      </c>
      <c r="G12" s="12">
        <v>83.83</v>
      </c>
      <c r="H12" s="5" t="s">
        <v>494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</row>
    <row r="13" spans="1:179" s="6" customFormat="1" ht="14.4" x14ac:dyDescent="0.25">
      <c r="A13" s="5">
        <v>10</v>
      </c>
      <c r="B13" s="5" t="s">
        <v>29</v>
      </c>
      <c r="C13" s="5" t="s">
        <v>30</v>
      </c>
      <c r="D13" s="5" t="s">
        <v>487</v>
      </c>
      <c r="E13" s="5">
        <v>100</v>
      </c>
      <c r="F13" s="5">
        <v>100</v>
      </c>
      <c r="G13" s="12">
        <v>90.525000000000006</v>
      </c>
      <c r="H13" s="5" t="s">
        <v>494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</row>
    <row r="14" spans="1:179" s="6" customFormat="1" ht="14.55" customHeight="1" x14ac:dyDescent="0.25">
      <c r="A14" s="5">
        <v>11</v>
      </c>
      <c r="B14" s="5" t="s">
        <v>111</v>
      </c>
      <c r="C14" s="5" t="s">
        <v>112</v>
      </c>
      <c r="D14" s="5" t="s">
        <v>497</v>
      </c>
      <c r="E14" s="5">
        <v>100</v>
      </c>
      <c r="F14" s="5">
        <v>100</v>
      </c>
      <c r="G14" s="12">
        <v>86.474999999999994</v>
      </c>
      <c r="H14" s="5" t="s">
        <v>494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</row>
    <row r="15" spans="1:179" s="6" customFormat="1" ht="14.4" x14ac:dyDescent="0.25">
      <c r="A15" s="5">
        <v>12</v>
      </c>
      <c r="B15" s="5" t="s">
        <v>97</v>
      </c>
      <c r="C15" s="5" t="s">
        <v>98</v>
      </c>
      <c r="D15" s="5" t="s">
        <v>488</v>
      </c>
      <c r="E15" s="5">
        <v>100</v>
      </c>
      <c r="F15" s="5">
        <v>100</v>
      </c>
      <c r="G15" s="12">
        <v>86.73</v>
      </c>
      <c r="H15" s="5" t="s">
        <v>494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</row>
    <row r="16" spans="1:179" s="6" customFormat="1" ht="14.4" x14ac:dyDescent="0.25">
      <c r="A16" s="5">
        <v>13</v>
      </c>
      <c r="B16" s="5" t="s">
        <v>86</v>
      </c>
      <c r="C16" s="5" t="s">
        <v>87</v>
      </c>
      <c r="D16" s="5" t="s">
        <v>485</v>
      </c>
      <c r="E16" s="5">
        <v>90</v>
      </c>
      <c r="F16" s="5">
        <v>97.5</v>
      </c>
      <c r="G16" s="12">
        <v>86.924999999999997</v>
      </c>
      <c r="H16" s="5" t="s">
        <v>494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</row>
    <row r="17" spans="1:179" s="6" customFormat="1" ht="14.4" x14ac:dyDescent="0.25">
      <c r="A17" s="5">
        <v>14</v>
      </c>
      <c r="B17" s="5" t="s">
        <v>498</v>
      </c>
      <c r="C17" s="5" t="s">
        <v>499</v>
      </c>
      <c r="D17" s="5" t="s">
        <v>489</v>
      </c>
      <c r="E17" s="5">
        <v>100</v>
      </c>
      <c r="F17" s="5">
        <v>94.5</v>
      </c>
      <c r="G17" s="12">
        <v>80.760000000000005</v>
      </c>
      <c r="H17" s="5" t="s">
        <v>494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</row>
    <row r="18" spans="1:179" s="6" customFormat="1" ht="14.4" x14ac:dyDescent="0.25">
      <c r="A18" s="5">
        <v>15</v>
      </c>
      <c r="B18" s="5" t="s">
        <v>27</v>
      </c>
      <c r="C18" s="5" t="s">
        <v>28</v>
      </c>
      <c r="D18" s="5" t="s">
        <v>497</v>
      </c>
      <c r="E18" s="5">
        <v>100</v>
      </c>
      <c r="F18" s="5">
        <v>100</v>
      </c>
      <c r="G18" s="12">
        <v>90.704999999999998</v>
      </c>
      <c r="H18" s="5" t="s">
        <v>494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</row>
    <row r="19" spans="1:179" s="6" customFormat="1" ht="14.4" x14ac:dyDescent="0.25">
      <c r="A19" s="5">
        <v>16</v>
      </c>
      <c r="B19" s="5" t="s">
        <v>68</v>
      </c>
      <c r="C19" s="5" t="s">
        <v>69</v>
      </c>
      <c r="D19" s="5" t="s">
        <v>497</v>
      </c>
      <c r="E19" s="5">
        <v>100</v>
      </c>
      <c r="F19" s="5">
        <v>100</v>
      </c>
      <c r="G19" s="12">
        <v>88.08</v>
      </c>
      <c r="H19" s="5" t="s">
        <v>494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</row>
    <row r="20" spans="1:179" ht="14.4" x14ac:dyDescent="0.25">
      <c r="A20" s="5">
        <v>17</v>
      </c>
      <c r="B20" s="5" t="s">
        <v>500</v>
      </c>
      <c r="C20" s="5" t="s">
        <v>501</v>
      </c>
      <c r="D20" s="5" t="s">
        <v>502</v>
      </c>
      <c r="E20" s="5">
        <v>100</v>
      </c>
      <c r="F20" s="5">
        <v>100</v>
      </c>
      <c r="G20" s="12">
        <v>84.57</v>
      </c>
      <c r="H20" s="5" t="s">
        <v>494</v>
      </c>
    </row>
    <row r="21" spans="1:179" ht="14.4" x14ac:dyDescent="0.25">
      <c r="A21" s="5">
        <v>18</v>
      </c>
      <c r="B21" s="5" t="s">
        <v>72</v>
      </c>
      <c r="C21" s="5" t="s">
        <v>73</v>
      </c>
      <c r="D21" s="5" t="s">
        <v>489</v>
      </c>
      <c r="E21" s="5">
        <v>100</v>
      </c>
      <c r="F21" s="5">
        <v>100</v>
      </c>
      <c r="G21" s="12">
        <v>87.834999999999994</v>
      </c>
      <c r="H21" s="5" t="s">
        <v>494</v>
      </c>
    </row>
    <row r="22" spans="1:179" ht="14.4" x14ac:dyDescent="0.25">
      <c r="A22" s="5">
        <v>19</v>
      </c>
      <c r="B22" s="5" t="s">
        <v>58</v>
      </c>
      <c r="C22" s="5" t="s">
        <v>59</v>
      </c>
      <c r="D22" s="5" t="s">
        <v>497</v>
      </c>
      <c r="E22" s="5">
        <v>100</v>
      </c>
      <c r="F22" s="5">
        <v>100</v>
      </c>
      <c r="G22" s="12">
        <v>88.305000000000007</v>
      </c>
      <c r="H22" s="5" t="s">
        <v>494</v>
      </c>
    </row>
    <row r="23" spans="1:179" ht="14.4" x14ac:dyDescent="0.25">
      <c r="A23" s="5">
        <v>20</v>
      </c>
      <c r="B23" s="5" t="s">
        <v>31</v>
      </c>
      <c r="C23" s="5" t="s">
        <v>33</v>
      </c>
      <c r="D23" s="5" t="s">
        <v>488</v>
      </c>
      <c r="E23" s="5">
        <v>100</v>
      </c>
      <c r="F23" s="5">
        <v>100</v>
      </c>
      <c r="G23" s="12">
        <v>90.35</v>
      </c>
      <c r="H23" s="5" t="s">
        <v>494</v>
      </c>
    </row>
    <row r="24" spans="1:179" ht="14.4" x14ac:dyDescent="0.25">
      <c r="A24" s="5">
        <v>21</v>
      </c>
      <c r="B24" s="5" t="s">
        <v>170</v>
      </c>
      <c r="C24" s="5" t="s">
        <v>171</v>
      </c>
      <c r="D24" s="5" t="s">
        <v>157</v>
      </c>
      <c r="E24" s="5">
        <v>90</v>
      </c>
      <c r="F24" s="5">
        <v>100</v>
      </c>
      <c r="G24" s="12">
        <f>([5]Sheet1!D8+[5]Sheet1!E8)/2</f>
        <v>90.64500000000001</v>
      </c>
      <c r="H24" s="5" t="s">
        <v>486</v>
      </c>
    </row>
    <row r="25" spans="1:179" ht="14.4" x14ac:dyDescent="0.25">
      <c r="A25" s="5">
        <v>22</v>
      </c>
      <c r="B25" s="5" t="s">
        <v>194</v>
      </c>
      <c r="C25" s="5" t="s">
        <v>195</v>
      </c>
      <c r="D25" s="5" t="s">
        <v>160</v>
      </c>
      <c r="E25" s="5">
        <v>100</v>
      </c>
      <c r="F25" s="5">
        <v>100</v>
      </c>
      <c r="G25" s="12">
        <f>([5]Sheet1!D21+[5]Sheet1!E21)/2</f>
        <v>89.17</v>
      </c>
      <c r="H25" s="5" t="s">
        <v>486</v>
      </c>
    </row>
    <row r="26" spans="1:179" ht="14.4" x14ac:dyDescent="0.25">
      <c r="A26" s="5">
        <v>23</v>
      </c>
      <c r="B26" s="5" t="s">
        <v>159</v>
      </c>
      <c r="C26" s="5" t="s">
        <v>161</v>
      </c>
      <c r="D26" s="5" t="s">
        <v>160</v>
      </c>
      <c r="E26" s="5">
        <v>100</v>
      </c>
      <c r="F26" s="5">
        <v>100</v>
      </c>
      <c r="G26" s="12">
        <f>([5]Sheet1!D3+[5]Sheet1!E3)/2</f>
        <v>91.52000000000001</v>
      </c>
      <c r="H26" s="5" t="s">
        <v>494</v>
      </c>
    </row>
    <row r="27" spans="1:179" ht="14.4" x14ac:dyDescent="0.25">
      <c r="A27" s="5">
        <v>24</v>
      </c>
      <c r="B27" s="5" t="s">
        <v>188</v>
      </c>
      <c r="C27" s="5" t="s">
        <v>189</v>
      </c>
      <c r="D27" s="5" t="s">
        <v>157</v>
      </c>
      <c r="E27" s="5">
        <v>92</v>
      </c>
      <c r="F27" s="5">
        <v>100</v>
      </c>
      <c r="G27" s="12">
        <f>([5]Sheet1!D17+[5]Sheet1!E17)/2</f>
        <v>89.710000000000008</v>
      </c>
      <c r="H27" s="5" t="s">
        <v>494</v>
      </c>
    </row>
    <row r="28" spans="1:179" ht="14.4" x14ac:dyDescent="0.25">
      <c r="A28" s="5">
        <v>25</v>
      </c>
      <c r="B28" s="5" t="s">
        <v>198</v>
      </c>
      <c r="C28" s="5" t="s">
        <v>199</v>
      </c>
      <c r="D28" s="5" t="s">
        <v>157</v>
      </c>
      <c r="E28" s="5">
        <v>98</v>
      </c>
      <c r="F28" s="5">
        <v>100</v>
      </c>
      <c r="G28" s="12">
        <f>([5]Sheet1!D23+[5]Sheet1!E23)/2</f>
        <v>88.9</v>
      </c>
      <c r="H28" s="5" t="s">
        <v>494</v>
      </c>
    </row>
    <row r="29" spans="1:179" ht="14.4" x14ac:dyDescent="0.25">
      <c r="A29" s="5">
        <v>26</v>
      </c>
      <c r="B29" s="5" t="s">
        <v>182</v>
      </c>
      <c r="C29" s="5" t="s">
        <v>183</v>
      </c>
      <c r="D29" s="5" t="s">
        <v>157</v>
      </c>
      <c r="E29" s="5">
        <v>98</v>
      </c>
      <c r="F29" s="5">
        <v>100</v>
      </c>
      <c r="G29" s="12">
        <f>([5]Sheet1!D14+[5]Sheet1!E14)/2</f>
        <v>90.06</v>
      </c>
      <c r="H29" s="5" t="s">
        <v>494</v>
      </c>
    </row>
    <row r="30" spans="1:179" ht="14.4" x14ac:dyDescent="0.25">
      <c r="A30" s="5">
        <v>27</v>
      </c>
      <c r="B30" s="5" t="s">
        <v>503</v>
      </c>
      <c r="C30" s="5" t="s">
        <v>504</v>
      </c>
      <c r="D30" s="5" t="s">
        <v>157</v>
      </c>
      <c r="E30" s="5">
        <v>100</v>
      </c>
      <c r="F30" s="5">
        <v>100</v>
      </c>
      <c r="G30" s="12">
        <v>88.605000000000004</v>
      </c>
      <c r="H30" s="5" t="s">
        <v>494</v>
      </c>
    </row>
    <row r="31" spans="1:179" ht="14.4" x14ac:dyDescent="0.25">
      <c r="A31" s="5">
        <v>28</v>
      </c>
      <c r="B31" s="5" t="s">
        <v>231</v>
      </c>
      <c r="C31" s="5" t="s">
        <v>233</v>
      </c>
      <c r="D31" s="5" t="s">
        <v>232</v>
      </c>
      <c r="E31" s="5">
        <v>99</v>
      </c>
      <c r="F31" s="5">
        <v>100</v>
      </c>
      <c r="G31" s="12">
        <v>87.76</v>
      </c>
      <c r="H31" s="5" t="s">
        <v>486</v>
      </c>
    </row>
    <row r="32" spans="1:179" ht="14.4" x14ac:dyDescent="0.25">
      <c r="A32" s="5">
        <v>29</v>
      </c>
      <c r="B32" s="5" t="s">
        <v>289</v>
      </c>
      <c r="C32" s="5" t="s">
        <v>290</v>
      </c>
      <c r="D32" s="5" t="s">
        <v>204</v>
      </c>
      <c r="E32" s="5">
        <v>92</v>
      </c>
      <c r="F32" s="5">
        <v>100</v>
      </c>
      <c r="G32" s="12">
        <v>85.65</v>
      </c>
      <c r="H32" s="5" t="s">
        <v>486</v>
      </c>
    </row>
    <row r="33" spans="1:8" ht="14.4" x14ac:dyDescent="0.25">
      <c r="A33" s="5">
        <v>30</v>
      </c>
      <c r="B33" s="5" t="s">
        <v>261</v>
      </c>
      <c r="C33" s="5" t="s">
        <v>262</v>
      </c>
      <c r="D33" s="5" t="s">
        <v>215</v>
      </c>
      <c r="E33" s="5">
        <v>100</v>
      </c>
      <c r="F33" s="5">
        <v>100</v>
      </c>
      <c r="G33" s="12">
        <v>86.525000000000006</v>
      </c>
      <c r="H33" s="5" t="s">
        <v>486</v>
      </c>
    </row>
    <row r="34" spans="1:8" ht="14.4" x14ac:dyDescent="0.25">
      <c r="A34" s="5">
        <v>31</v>
      </c>
      <c r="B34" s="5" t="s">
        <v>206</v>
      </c>
      <c r="C34" s="5" t="s">
        <v>208</v>
      </c>
      <c r="D34" s="5" t="s">
        <v>207</v>
      </c>
      <c r="E34" s="5">
        <v>90</v>
      </c>
      <c r="F34" s="5">
        <v>100</v>
      </c>
      <c r="G34" s="12">
        <v>89.674999999999997</v>
      </c>
      <c r="H34" s="5" t="s">
        <v>486</v>
      </c>
    </row>
    <row r="35" spans="1:8" ht="14.4" x14ac:dyDescent="0.25">
      <c r="A35" s="5">
        <v>32</v>
      </c>
      <c r="B35" s="5" t="s">
        <v>319</v>
      </c>
      <c r="C35" s="5" t="s">
        <v>320</v>
      </c>
      <c r="D35" s="5" t="s">
        <v>204</v>
      </c>
      <c r="E35" s="5">
        <v>91</v>
      </c>
      <c r="F35" s="5">
        <v>100</v>
      </c>
      <c r="G35" s="12">
        <v>84.775000000000006</v>
      </c>
      <c r="H35" s="5" t="s">
        <v>486</v>
      </c>
    </row>
    <row r="36" spans="1:8" ht="14.4" x14ac:dyDescent="0.25">
      <c r="A36" s="5">
        <v>33</v>
      </c>
      <c r="B36" s="5" t="s">
        <v>505</v>
      </c>
      <c r="C36" s="5" t="s">
        <v>506</v>
      </c>
      <c r="D36" s="5" t="s">
        <v>210</v>
      </c>
      <c r="E36" s="5">
        <v>98</v>
      </c>
      <c r="F36" s="5">
        <v>100</v>
      </c>
      <c r="G36" s="12">
        <v>84.275000000000006</v>
      </c>
      <c r="H36" s="5" t="s">
        <v>486</v>
      </c>
    </row>
    <row r="37" spans="1:8" ht="14.4" x14ac:dyDescent="0.25">
      <c r="A37" s="5">
        <v>34</v>
      </c>
      <c r="B37" s="5" t="s">
        <v>507</v>
      </c>
      <c r="C37" s="5" t="s">
        <v>508</v>
      </c>
      <c r="D37" s="5" t="s">
        <v>232</v>
      </c>
      <c r="E37" s="5">
        <v>95</v>
      </c>
      <c r="F37" s="5">
        <v>100</v>
      </c>
      <c r="G37" s="12">
        <v>83.344999999999999</v>
      </c>
      <c r="H37" s="5" t="s">
        <v>494</v>
      </c>
    </row>
    <row r="38" spans="1:8" ht="14.4" x14ac:dyDescent="0.25">
      <c r="A38" s="5">
        <v>35</v>
      </c>
      <c r="B38" s="5" t="s">
        <v>311</v>
      </c>
      <c r="C38" s="5" t="s">
        <v>312</v>
      </c>
      <c r="D38" s="5" t="s">
        <v>232</v>
      </c>
      <c r="E38" s="5">
        <v>96</v>
      </c>
      <c r="F38" s="5">
        <v>100</v>
      </c>
      <c r="G38" s="12">
        <v>84.96</v>
      </c>
      <c r="H38" s="5" t="s">
        <v>494</v>
      </c>
    </row>
    <row r="39" spans="1:8" ht="14.4" x14ac:dyDescent="0.25">
      <c r="A39" s="5">
        <v>36</v>
      </c>
      <c r="B39" s="5" t="s">
        <v>291</v>
      </c>
      <c r="C39" s="5" t="s">
        <v>292</v>
      </c>
      <c r="D39" s="5" t="s">
        <v>215</v>
      </c>
      <c r="E39" s="5">
        <v>100</v>
      </c>
      <c r="F39" s="5">
        <v>100</v>
      </c>
      <c r="G39" s="12">
        <v>85.625</v>
      </c>
      <c r="H39" s="5" t="s">
        <v>494</v>
      </c>
    </row>
    <row r="40" spans="1:8" ht="14.4" x14ac:dyDescent="0.25">
      <c r="A40" s="5">
        <v>37</v>
      </c>
      <c r="B40" s="5" t="s">
        <v>229</v>
      </c>
      <c r="C40" s="5" t="s">
        <v>230</v>
      </c>
      <c r="D40" s="5" t="s">
        <v>210</v>
      </c>
      <c r="E40" s="5">
        <v>94</v>
      </c>
      <c r="F40" s="5">
        <v>100</v>
      </c>
      <c r="G40" s="12">
        <v>87.905000000000001</v>
      </c>
      <c r="H40" s="5" t="s">
        <v>494</v>
      </c>
    </row>
    <row r="41" spans="1:8" ht="14.4" x14ac:dyDescent="0.25">
      <c r="A41" s="5">
        <v>38</v>
      </c>
      <c r="B41" s="5" t="s">
        <v>281</v>
      </c>
      <c r="C41" s="5" t="s">
        <v>282</v>
      </c>
      <c r="D41" s="5" t="s">
        <v>232</v>
      </c>
      <c r="E41" s="5">
        <v>100</v>
      </c>
      <c r="F41" s="5">
        <v>93</v>
      </c>
      <c r="G41" s="12">
        <v>85.844999999999999</v>
      </c>
      <c r="H41" s="5" t="s">
        <v>494</v>
      </c>
    </row>
    <row r="42" spans="1:8" ht="14.4" x14ac:dyDescent="0.25">
      <c r="A42" s="5">
        <v>39</v>
      </c>
      <c r="B42" s="5" t="s">
        <v>339</v>
      </c>
      <c r="C42" s="5" t="s">
        <v>340</v>
      </c>
      <c r="D42" s="5" t="s">
        <v>232</v>
      </c>
      <c r="E42" s="5">
        <v>94</v>
      </c>
      <c r="F42" s="5">
        <v>99</v>
      </c>
      <c r="G42" s="12">
        <v>84.4</v>
      </c>
      <c r="H42" s="5" t="s">
        <v>494</v>
      </c>
    </row>
    <row r="43" spans="1:8" ht="14.4" x14ac:dyDescent="0.25">
      <c r="A43" s="5">
        <v>40</v>
      </c>
      <c r="B43" s="5" t="s">
        <v>247</v>
      </c>
      <c r="C43" s="5" t="s">
        <v>248</v>
      </c>
      <c r="D43" s="5" t="s">
        <v>215</v>
      </c>
      <c r="E43" s="5">
        <v>100</v>
      </c>
      <c r="F43" s="5">
        <v>100</v>
      </c>
      <c r="G43" s="12">
        <v>87.424999999999997</v>
      </c>
      <c r="H43" s="5" t="s">
        <v>494</v>
      </c>
    </row>
    <row r="44" spans="1:8" ht="14.4" x14ac:dyDescent="0.25">
      <c r="A44" s="5">
        <v>41</v>
      </c>
      <c r="B44" s="5" t="s">
        <v>277</v>
      </c>
      <c r="C44" s="5" t="s">
        <v>278</v>
      </c>
      <c r="D44" s="5" t="s">
        <v>210</v>
      </c>
      <c r="E44" s="5">
        <v>97</v>
      </c>
      <c r="F44" s="5">
        <v>100</v>
      </c>
      <c r="G44" s="12">
        <v>86.13</v>
      </c>
      <c r="H44" s="5" t="s">
        <v>494</v>
      </c>
    </row>
    <row r="45" spans="1:8" ht="14.4" x14ac:dyDescent="0.25">
      <c r="A45" s="5">
        <v>42</v>
      </c>
      <c r="B45" s="5" t="s">
        <v>283</v>
      </c>
      <c r="C45" s="5" t="s">
        <v>284</v>
      </c>
      <c r="D45" s="5" t="s">
        <v>215</v>
      </c>
      <c r="E45" s="5">
        <v>100</v>
      </c>
      <c r="F45" s="5">
        <v>100</v>
      </c>
      <c r="G45" s="12">
        <v>85.784999999999997</v>
      </c>
      <c r="H45" s="5" t="s">
        <v>494</v>
      </c>
    </row>
    <row r="46" spans="1:8" ht="14.4" x14ac:dyDescent="0.25">
      <c r="A46" s="5">
        <v>43</v>
      </c>
      <c r="B46" s="5" t="s">
        <v>225</v>
      </c>
      <c r="C46" s="5" t="s">
        <v>226</v>
      </c>
      <c r="D46" s="5" t="s">
        <v>210</v>
      </c>
      <c r="E46" s="5">
        <v>96</v>
      </c>
      <c r="F46" s="5">
        <v>100</v>
      </c>
      <c r="G46" s="12">
        <v>88.28</v>
      </c>
      <c r="H46" s="5" t="s">
        <v>494</v>
      </c>
    </row>
    <row r="47" spans="1:8" ht="14.4" x14ac:dyDescent="0.25">
      <c r="A47" s="5">
        <v>44</v>
      </c>
      <c r="B47" s="5" t="s">
        <v>303</v>
      </c>
      <c r="C47" s="5" t="s">
        <v>304</v>
      </c>
      <c r="D47" s="5" t="s">
        <v>215</v>
      </c>
      <c r="E47" s="5">
        <v>100</v>
      </c>
      <c r="F47" s="5">
        <v>92</v>
      </c>
      <c r="G47" s="12">
        <v>85.275000000000006</v>
      </c>
      <c r="H47" s="5" t="s">
        <v>494</v>
      </c>
    </row>
    <row r="48" spans="1:8" ht="14.4" x14ac:dyDescent="0.25">
      <c r="A48" s="5">
        <v>45</v>
      </c>
      <c r="B48" s="5" t="s">
        <v>236</v>
      </c>
      <c r="C48" s="5" t="s">
        <v>237</v>
      </c>
      <c r="D48" s="5" t="s">
        <v>210</v>
      </c>
      <c r="E48" s="5">
        <v>92</v>
      </c>
      <c r="F48" s="5">
        <v>100</v>
      </c>
      <c r="G48" s="12">
        <v>87.685000000000002</v>
      </c>
      <c r="H48" s="5" t="s">
        <v>494</v>
      </c>
    </row>
    <row r="49" spans="1:8" ht="14.4" x14ac:dyDescent="0.25">
      <c r="A49" s="5">
        <v>46</v>
      </c>
      <c r="B49" s="5" t="s">
        <v>509</v>
      </c>
      <c r="C49" s="5" t="s">
        <v>510</v>
      </c>
      <c r="D49" s="5" t="s">
        <v>204</v>
      </c>
      <c r="E49" s="5">
        <v>100</v>
      </c>
      <c r="F49" s="5">
        <v>100</v>
      </c>
      <c r="G49" s="12">
        <v>83.7</v>
      </c>
      <c r="H49" s="5" t="s">
        <v>494</v>
      </c>
    </row>
    <row r="50" spans="1:8" ht="14.4" x14ac:dyDescent="0.25">
      <c r="A50" s="5">
        <v>47</v>
      </c>
      <c r="B50" s="5" t="s">
        <v>374</v>
      </c>
      <c r="C50" s="5" t="s">
        <v>375</v>
      </c>
      <c r="D50" s="5" t="s">
        <v>344</v>
      </c>
      <c r="E50" s="5">
        <v>92</v>
      </c>
      <c r="F50" s="5">
        <v>100</v>
      </c>
      <c r="G50" s="12">
        <v>85.644999999999996</v>
      </c>
      <c r="H50" s="5" t="s">
        <v>486</v>
      </c>
    </row>
    <row r="51" spans="1:8" ht="14.4" x14ac:dyDescent="0.25">
      <c r="A51" s="5">
        <v>48</v>
      </c>
      <c r="B51" s="5" t="s">
        <v>346</v>
      </c>
      <c r="C51" s="5" t="s">
        <v>348</v>
      </c>
      <c r="D51" s="5" t="s">
        <v>347</v>
      </c>
      <c r="E51" s="5">
        <v>99</v>
      </c>
      <c r="F51" s="5">
        <v>100</v>
      </c>
      <c r="G51" s="12">
        <v>89.27</v>
      </c>
      <c r="H51" s="5" t="s">
        <v>486</v>
      </c>
    </row>
    <row r="52" spans="1:8" ht="14.4" x14ac:dyDescent="0.25">
      <c r="A52" s="5">
        <v>49</v>
      </c>
      <c r="B52" s="5" t="s">
        <v>351</v>
      </c>
      <c r="C52" s="5" t="s">
        <v>352</v>
      </c>
      <c r="D52" s="5" t="s">
        <v>347</v>
      </c>
      <c r="E52" s="5">
        <v>96</v>
      </c>
      <c r="F52" s="5">
        <v>100</v>
      </c>
      <c r="G52" s="12">
        <v>88.43</v>
      </c>
      <c r="H52" s="5" t="s">
        <v>486</v>
      </c>
    </row>
    <row r="53" spans="1:8" ht="14.4" x14ac:dyDescent="0.25">
      <c r="A53" s="5">
        <v>50</v>
      </c>
      <c r="B53" s="5" t="s">
        <v>355</v>
      </c>
      <c r="C53" s="5" t="s">
        <v>357</v>
      </c>
      <c r="D53" s="5" t="s">
        <v>356</v>
      </c>
      <c r="E53" s="5">
        <v>92</v>
      </c>
      <c r="F53" s="5">
        <v>98</v>
      </c>
      <c r="G53" s="12">
        <v>87.944999999999993</v>
      </c>
      <c r="H53" s="5" t="s">
        <v>494</v>
      </c>
    </row>
    <row r="54" spans="1:8" ht="14.4" x14ac:dyDescent="0.25">
      <c r="A54" s="5">
        <v>51</v>
      </c>
      <c r="B54" s="5" t="s">
        <v>362</v>
      </c>
      <c r="C54" s="5" t="s">
        <v>363</v>
      </c>
      <c r="D54" s="5" t="s">
        <v>347</v>
      </c>
      <c r="E54" s="5">
        <v>99</v>
      </c>
      <c r="F54" s="5">
        <v>91</v>
      </c>
      <c r="G54" s="12">
        <v>86.814999999999998</v>
      </c>
      <c r="H54" s="5" t="s">
        <v>494</v>
      </c>
    </row>
    <row r="55" spans="1:8" ht="14.4" x14ac:dyDescent="0.25">
      <c r="A55" s="5">
        <v>52</v>
      </c>
      <c r="B55" s="5" t="s">
        <v>368</v>
      </c>
      <c r="C55" s="5" t="s">
        <v>369</v>
      </c>
      <c r="D55" s="5" t="s">
        <v>347</v>
      </c>
      <c r="E55" s="5">
        <v>96</v>
      </c>
      <c r="F55" s="5">
        <v>100</v>
      </c>
      <c r="G55" s="12">
        <v>86.454999999999998</v>
      </c>
      <c r="H55" s="5" t="s">
        <v>494</v>
      </c>
    </row>
    <row r="56" spans="1:8" ht="14.4" x14ac:dyDescent="0.25">
      <c r="A56" s="5">
        <v>53</v>
      </c>
      <c r="B56" s="5" t="s">
        <v>380</v>
      </c>
      <c r="C56" s="5" t="s">
        <v>381</v>
      </c>
      <c r="D56" s="5" t="s">
        <v>356</v>
      </c>
      <c r="E56" s="5">
        <v>93</v>
      </c>
      <c r="F56" s="5">
        <v>100</v>
      </c>
      <c r="G56" s="12">
        <v>84.814999999999998</v>
      </c>
      <c r="H56" s="5" t="s">
        <v>494</v>
      </c>
    </row>
    <row r="57" spans="1:8" ht="14.4" x14ac:dyDescent="0.25">
      <c r="A57" s="5">
        <v>54</v>
      </c>
      <c r="B57" s="5" t="s">
        <v>366</v>
      </c>
      <c r="C57" s="5" t="s">
        <v>367</v>
      </c>
      <c r="D57" s="5" t="s">
        <v>344</v>
      </c>
      <c r="E57" s="5">
        <v>92</v>
      </c>
      <c r="F57" s="5">
        <v>98.5</v>
      </c>
      <c r="G57" s="12">
        <v>86.754999999999995</v>
      </c>
      <c r="H57" s="5" t="s">
        <v>494</v>
      </c>
    </row>
    <row r="58" spans="1:8" ht="14.4" x14ac:dyDescent="0.25">
      <c r="A58" s="5">
        <v>55</v>
      </c>
      <c r="B58" s="5" t="s">
        <v>358</v>
      </c>
      <c r="C58" s="5" t="s">
        <v>359</v>
      </c>
      <c r="D58" s="5" t="s">
        <v>347</v>
      </c>
      <c r="E58" s="5">
        <v>96</v>
      </c>
      <c r="F58" s="5">
        <v>100</v>
      </c>
      <c r="G58" s="12">
        <v>87.284999999999997</v>
      </c>
      <c r="H58" s="5" t="s">
        <v>494</v>
      </c>
    </row>
    <row r="59" spans="1:8" ht="14.4" x14ac:dyDescent="0.25">
      <c r="A59" s="5">
        <v>56</v>
      </c>
      <c r="B59" s="5" t="s">
        <v>442</v>
      </c>
      <c r="C59" s="5" t="s">
        <v>445</v>
      </c>
      <c r="D59" s="5" t="s">
        <v>444</v>
      </c>
      <c r="E59" s="5">
        <v>100</v>
      </c>
      <c r="F59" s="5">
        <v>100</v>
      </c>
      <c r="G59" s="12">
        <v>88.885000000000005</v>
      </c>
      <c r="H59" s="5" t="s">
        <v>486</v>
      </c>
    </row>
    <row r="60" spans="1:8" ht="14.4" x14ac:dyDescent="0.25">
      <c r="A60" s="5">
        <v>57</v>
      </c>
      <c r="B60" s="5" t="s">
        <v>450</v>
      </c>
      <c r="C60" s="5" t="s">
        <v>451</v>
      </c>
      <c r="D60" s="5" t="s">
        <v>444</v>
      </c>
      <c r="E60" s="5">
        <v>99</v>
      </c>
      <c r="F60" s="5">
        <v>100</v>
      </c>
      <c r="G60" s="12">
        <v>86.534999999999997</v>
      </c>
      <c r="H60" s="5" t="s">
        <v>494</v>
      </c>
    </row>
    <row r="61" spans="1:8" ht="14.4" x14ac:dyDescent="0.25">
      <c r="A61" s="5">
        <v>58</v>
      </c>
      <c r="B61" s="5" t="s">
        <v>511</v>
      </c>
      <c r="C61" s="5" t="s">
        <v>512</v>
      </c>
      <c r="D61" s="5" t="s">
        <v>444</v>
      </c>
      <c r="E61" s="5">
        <v>100</v>
      </c>
      <c r="F61" s="5">
        <v>100</v>
      </c>
      <c r="G61" s="12">
        <v>84.86</v>
      </c>
      <c r="H61" s="5" t="s">
        <v>494</v>
      </c>
    </row>
    <row r="62" spans="1:8" ht="14.4" x14ac:dyDescent="0.25">
      <c r="A62" s="5">
        <v>59</v>
      </c>
      <c r="B62" s="5" t="s">
        <v>410</v>
      </c>
      <c r="C62" s="5" t="s">
        <v>413</v>
      </c>
      <c r="D62" s="5" t="s">
        <v>412</v>
      </c>
      <c r="E62" s="5" t="s">
        <v>513</v>
      </c>
      <c r="F62" s="5">
        <v>92</v>
      </c>
      <c r="G62" s="12">
        <v>89</v>
      </c>
      <c r="H62" s="5" t="s">
        <v>494</v>
      </c>
    </row>
    <row r="63" spans="1:8" ht="14.4" x14ac:dyDescent="0.25">
      <c r="A63" s="5">
        <v>60</v>
      </c>
      <c r="B63" s="5" t="s">
        <v>418</v>
      </c>
      <c r="C63" s="5" t="s">
        <v>419</v>
      </c>
      <c r="D63" s="5" t="s">
        <v>412</v>
      </c>
      <c r="E63" s="5" t="s">
        <v>513</v>
      </c>
      <c r="F63" s="5">
        <v>90</v>
      </c>
      <c r="G63" s="12">
        <v>86.9</v>
      </c>
      <c r="H63" s="5" t="s">
        <v>494</v>
      </c>
    </row>
    <row r="64" spans="1:8" ht="14.4" x14ac:dyDescent="0.25">
      <c r="A64" s="5">
        <v>61</v>
      </c>
      <c r="B64" s="5" t="s">
        <v>428</v>
      </c>
      <c r="C64" s="5" t="s">
        <v>429</v>
      </c>
      <c r="D64" s="5" t="s">
        <v>426</v>
      </c>
      <c r="E64" s="5" t="s">
        <v>514</v>
      </c>
      <c r="F64" s="5">
        <v>97</v>
      </c>
      <c r="G64" s="12">
        <v>91.56</v>
      </c>
      <c r="H64" s="5" t="s">
        <v>486</v>
      </c>
    </row>
    <row r="65" spans="1:8" ht="14.4" x14ac:dyDescent="0.25">
      <c r="A65" s="5">
        <v>62</v>
      </c>
      <c r="B65" s="5" t="s">
        <v>430</v>
      </c>
      <c r="C65" s="5" t="s">
        <v>431</v>
      </c>
      <c r="D65" s="5" t="s">
        <v>426</v>
      </c>
      <c r="E65" s="5" t="s">
        <v>514</v>
      </c>
      <c r="F65" s="5">
        <v>93</v>
      </c>
      <c r="G65" s="12">
        <v>91.53</v>
      </c>
      <c r="H65" s="5" t="s">
        <v>494</v>
      </c>
    </row>
    <row r="66" spans="1:8" ht="14.4" x14ac:dyDescent="0.25">
      <c r="A66" s="5">
        <v>63</v>
      </c>
      <c r="B66" s="5" t="s">
        <v>432</v>
      </c>
      <c r="C66" s="5" t="s">
        <v>433</v>
      </c>
      <c r="D66" s="5" t="s">
        <v>426</v>
      </c>
      <c r="E66" s="5" t="s">
        <v>514</v>
      </c>
      <c r="F66" s="5">
        <v>97</v>
      </c>
      <c r="G66" s="12">
        <v>90.62</v>
      </c>
      <c r="H66" s="5" t="s">
        <v>494</v>
      </c>
    </row>
    <row r="67" spans="1:8" ht="14.4" x14ac:dyDescent="0.25">
      <c r="A67" s="5">
        <v>64</v>
      </c>
      <c r="B67" s="5" t="s">
        <v>515</v>
      </c>
      <c r="C67" s="5" t="s">
        <v>516</v>
      </c>
      <c r="D67" s="5" t="s">
        <v>468</v>
      </c>
      <c r="E67" s="5">
        <v>90</v>
      </c>
      <c r="F67" s="5">
        <v>90</v>
      </c>
      <c r="G67" s="12">
        <v>85.46</v>
      </c>
      <c r="H67" s="5" t="s">
        <v>486</v>
      </c>
    </row>
    <row r="68" spans="1:8" ht="14.4" x14ac:dyDescent="0.25">
      <c r="A68" s="5">
        <v>65</v>
      </c>
      <c r="B68" s="5" t="s">
        <v>517</v>
      </c>
      <c r="C68" s="5" t="s">
        <v>518</v>
      </c>
      <c r="D68" s="5" t="s">
        <v>468</v>
      </c>
      <c r="E68" s="5">
        <v>90</v>
      </c>
      <c r="F68" s="5">
        <v>90</v>
      </c>
      <c r="G68" s="12">
        <v>85.96</v>
      </c>
      <c r="H68" s="5" t="s">
        <v>494</v>
      </c>
    </row>
    <row r="71" spans="1:8" x14ac:dyDescent="0.25">
      <c r="C71"/>
    </row>
  </sheetData>
  <mergeCells count="1">
    <mergeCell ref="A1:H1"/>
  </mergeCells>
  <phoneticPr fontId="8" type="noConversion"/>
  <pageMargins left="0.7" right="0.7" top="0.75" bottom="0.75" header="0.3" footer="0.3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W139"/>
  <sheetViews>
    <sheetView zoomScale="110" zoomScaleNormal="110" workbookViewId="0">
      <selection activeCell="Q49" sqref="Q49"/>
    </sheetView>
  </sheetViews>
  <sheetFormatPr defaultColWidth="9" defaultRowHeight="13.8" x14ac:dyDescent="0.25"/>
  <cols>
    <col min="2" max="3" width="7.33203125" customWidth="1"/>
    <col min="4" max="4" width="26.77734375" customWidth="1"/>
    <col min="5" max="5" width="28.88671875" customWidth="1"/>
    <col min="6" max="6" width="22.6640625" customWidth="1"/>
    <col min="7" max="8" width="16" customWidth="1"/>
    <col min="9" max="9" width="12.109375" style="8" customWidth="1"/>
    <col min="10" max="10" width="12.109375" style="9" customWidth="1"/>
  </cols>
  <sheetData>
    <row r="1" spans="1:309" ht="19.95" customHeight="1" x14ac:dyDescent="0.25">
      <c r="A1" s="23" t="s">
        <v>519</v>
      </c>
      <c r="B1" s="23"/>
      <c r="C1" s="23"/>
      <c r="D1" s="23"/>
      <c r="E1" s="23"/>
      <c r="F1" s="23"/>
      <c r="G1" s="23"/>
      <c r="H1" s="23"/>
      <c r="I1" s="24"/>
      <c r="J1" s="25"/>
      <c r="K1" s="23"/>
    </row>
    <row r="2" spans="1:309" ht="19.95" customHeight="1" x14ac:dyDescent="0.25">
      <c r="A2" s="21" t="s">
        <v>1</v>
      </c>
      <c r="B2" s="21"/>
      <c r="C2" s="21"/>
      <c r="D2" s="21"/>
      <c r="E2" s="21"/>
      <c r="F2" s="21"/>
      <c r="G2" s="21"/>
      <c r="H2" s="21"/>
      <c r="I2" s="22"/>
      <c r="J2" s="26"/>
      <c r="K2" s="21"/>
    </row>
    <row r="3" spans="1:309" ht="66" customHeight="1" x14ac:dyDescent="0.2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0" t="s">
        <v>10</v>
      </c>
      <c r="J3" s="11" t="s">
        <v>520</v>
      </c>
      <c r="K3" s="7" t="s">
        <v>11</v>
      </c>
    </row>
    <row r="4" spans="1:309" s="6" customFormat="1" ht="14.4" x14ac:dyDescent="0.25">
      <c r="A4" s="5">
        <v>1</v>
      </c>
      <c r="B4" s="5" t="s">
        <v>483</v>
      </c>
      <c r="C4" s="5" t="s">
        <v>13</v>
      </c>
      <c r="D4" s="5" t="s">
        <v>14</v>
      </c>
      <c r="E4" s="5" t="s">
        <v>25</v>
      </c>
      <c r="F4" s="5" t="s">
        <v>484</v>
      </c>
      <c r="G4" s="5">
        <v>90</v>
      </c>
      <c r="H4" s="5">
        <v>100</v>
      </c>
      <c r="I4" s="12">
        <f>([6]Sheet1!D2+[6]Sheet1!E2)/2</f>
        <v>81.805000000000007</v>
      </c>
      <c r="J4" s="13">
        <v>257</v>
      </c>
      <c r="K4" s="5" t="s">
        <v>521</v>
      </c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</row>
    <row r="5" spans="1:309" s="6" customFormat="1" ht="14.4" x14ac:dyDescent="0.25">
      <c r="A5" s="5">
        <v>2</v>
      </c>
      <c r="B5" s="5" t="s">
        <v>24</v>
      </c>
      <c r="C5" s="5" t="s">
        <v>13</v>
      </c>
      <c r="D5" s="5" t="s">
        <v>14</v>
      </c>
      <c r="E5" s="5" t="s">
        <v>25</v>
      </c>
      <c r="F5" s="5" t="s">
        <v>26</v>
      </c>
      <c r="G5" s="5">
        <v>90</v>
      </c>
      <c r="H5" s="5">
        <v>100</v>
      </c>
      <c r="I5" s="12">
        <f>([6]Sheet1!D3+[6]Sheet1!E3)/2</f>
        <v>90.875</v>
      </c>
      <c r="J5" s="13">
        <v>180.6</v>
      </c>
      <c r="K5" s="5" t="s">
        <v>521</v>
      </c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</row>
    <row r="6" spans="1:309" s="6" customFormat="1" ht="14.4" x14ac:dyDescent="0.25">
      <c r="A6" s="5">
        <v>3</v>
      </c>
      <c r="B6" s="5" t="s">
        <v>34</v>
      </c>
      <c r="C6" s="5" t="s">
        <v>13</v>
      </c>
      <c r="D6" s="5" t="s">
        <v>14</v>
      </c>
      <c r="E6" s="5" t="s">
        <v>19</v>
      </c>
      <c r="F6" s="5" t="s">
        <v>35</v>
      </c>
      <c r="G6" s="5">
        <v>100</v>
      </c>
      <c r="H6" s="5">
        <v>100</v>
      </c>
      <c r="I6" s="12">
        <f>([6]Sheet1!D4+[6]Sheet1!E4)/2</f>
        <v>90.245000000000005</v>
      </c>
      <c r="J6" s="13">
        <v>156.19999999999999</v>
      </c>
      <c r="K6" s="5" t="s">
        <v>521</v>
      </c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</row>
    <row r="7" spans="1:309" s="6" customFormat="1" ht="14.4" x14ac:dyDescent="0.25">
      <c r="A7" s="5">
        <v>4</v>
      </c>
      <c r="B7" s="5" t="s">
        <v>129</v>
      </c>
      <c r="C7" s="5" t="s">
        <v>13</v>
      </c>
      <c r="D7" s="5" t="s">
        <v>14</v>
      </c>
      <c r="E7" s="5" t="s">
        <v>32</v>
      </c>
      <c r="F7" s="5" t="s">
        <v>130</v>
      </c>
      <c r="G7" s="5">
        <v>100</v>
      </c>
      <c r="H7" s="5">
        <v>100</v>
      </c>
      <c r="I7" s="12">
        <f>([6]Sheet1!D5+[6]Sheet1!E5)/2</f>
        <v>86.16</v>
      </c>
      <c r="J7" s="13">
        <v>132.6</v>
      </c>
      <c r="K7" s="5" t="s">
        <v>521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</row>
    <row r="8" spans="1:309" s="6" customFormat="1" ht="14.4" x14ac:dyDescent="0.25">
      <c r="A8" s="5">
        <v>5</v>
      </c>
      <c r="B8" s="5" t="s">
        <v>12</v>
      </c>
      <c r="C8" s="5" t="s">
        <v>13</v>
      </c>
      <c r="D8" s="5" t="s">
        <v>14</v>
      </c>
      <c r="E8" s="5" t="s">
        <v>15</v>
      </c>
      <c r="F8" s="5" t="s">
        <v>16</v>
      </c>
      <c r="G8" s="5">
        <v>100</v>
      </c>
      <c r="H8" s="5">
        <v>100</v>
      </c>
      <c r="I8" s="12">
        <f>([6]Sheet1!D6+[6]Sheet1!E6)/2</f>
        <v>93.669999999999987</v>
      </c>
      <c r="J8" s="13">
        <v>119.8</v>
      </c>
      <c r="K8" s="5" t="s">
        <v>521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</row>
    <row r="9" spans="1:309" s="6" customFormat="1" ht="14.4" x14ac:dyDescent="0.25">
      <c r="A9" s="5">
        <v>6</v>
      </c>
      <c r="B9" s="5" t="s">
        <v>490</v>
      </c>
      <c r="C9" s="5" t="s">
        <v>13</v>
      </c>
      <c r="D9" s="5" t="s">
        <v>14</v>
      </c>
      <c r="E9" s="5" t="s">
        <v>32</v>
      </c>
      <c r="F9" s="5" t="s">
        <v>491</v>
      </c>
      <c r="G9" s="5">
        <v>91</v>
      </c>
      <c r="H9" s="5">
        <v>100</v>
      </c>
      <c r="I9" s="12">
        <f>([6]Sheet1!D7+[6]Sheet1!E7)/2</f>
        <v>81.05</v>
      </c>
      <c r="J9" s="13">
        <v>114.3</v>
      </c>
      <c r="K9" s="5" t="s">
        <v>521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</row>
    <row r="10" spans="1:309" s="6" customFormat="1" ht="14.4" x14ac:dyDescent="0.25">
      <c r="A10" s="5">
        <v>7</v>
      </c>
      <c r="B10" s="5" t="s">
        <v>143</v>
      </c>
      <c r="C10" s="5" t="s">
        <v>13</v>
      </c>
      <c r="D10" s="5" t="s">
        <v>14</v>
      </c>
      <c r="E10" s="5" t="s">
        <v>32</v>
      </c>
      <c r="F10" s="5" t="s">
        <v>144</v>
      </c>
      <c r="G10" s="5">
        <v>100</v>
      </c>
      <c r="H10" s="5">
        <v>97</v>
      </c>
      <c r="I10" s="12">
        <f>([6]Sheet1!D8+[6]Sheet1!E8)/2</f>
        <v>85.83</v>
      </c>
      <c r="J10" s="13">
        <v>112.08</v>
      </c>
      <c r="K10" s="5" t="s">
        <v>522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</row>
    <row r="11" spans="1:309" s="6" customFormat="1" ht="14.4" x14ac:dyDescent="0.25">
      <c r="A11" s="5">
        <v>8</v>
      </c>
      <c r="B11" s="5" t="s">
        <v>492</v>
      </c>
      <c r="C11" s="5" t="s">
        <v>13</v>
      </c>
      <c r="D11" s="5" t="s">
        <v>14</v>
      </c>
      <c r="E11" s="5" t="s">
        <v>25</v>
      </c>
      <c r="F11" s="5" t="s">
        <v>493</v>
      </c>
      <c r="G11" s="5">
        <v>90</v>
      </c>
      <c r="H11" s="5">
        <v>100</v>
      </c>
      <c r="I11" s="12">
        <f>([6]Sheet1!D9+[6]Sheet1!E9)/2</f>
        <v>85.015000000000001</v>
      </c>
      <c r="J11" s="13">
        <v>105.36</v>
      </c>
      <c r="K11" s="5" t="s">
        <v>522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</row>
    <row r="12" spans="1:309" s="6" customFormat="1" ht="14.4" x14ac:dyDescent="0.25">
      <c r="A12" s="5">
        <v>9</v>
      </c>
      <c r="B12" s="5" t="s">
        <v>495</v>
      </c>
      <c r="C12" s="5" t="s">
        <v>13</v>
      </c>
      <c r="D12" s="5" t="s">
        <v>14</v>
      </c>
      <c r="E12" s="5" t="s">
        <v>19</v>
      </c>
      <c r="F12" s="5" t="s">
        <v>496</v>
      </c>
      <c r="G12" s="5">
        <v>100</v>
      </c>
      <c r="H12" s="5">
        <f>SUM([7]Sheet1!E51+[7]Sheet1!G51+[7]Sheet1!K51+[7]Sheet1!I51+[7]Sheet1!M51+[7]Sheet1!O51+[7]Sheet1!Q51+[7]Sheet1!S51+[7]Sheet1!U51+[7]Sheet1!W51+[7]Sheet1!Y51+[7]Sheet1!AA51+[7]Sheet1!AC51)</f>
        <v>92</v>
      </c>
      <c r="I12" s="12">
        <f>([6]Sheet1!D10+[6]Sheet1!E10)/2</f>
        <v>83.83</v>
      </c>
      <c r="J12" s="13">
        <v>104</v>
      </c>
      <c r="K12" s="5" t="s">
        <v>522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</row>
    <row r="13" spans="1:309" s="6" customFormat="1" ht="14.4" x14ac:dyDescent="0.25">
      <c r="A13" s="5">
        <v>10</v>
      </c>
      <c r="B13" s="5" t="s">
        <v>29</v>
      </c>
      <c r="C13" s="5" t="s">
        <v>13</v>
      </c>
      <c r="D13" s="5" t="s">
        <v>14</v>
      </c>
      <c r="E13" s="5" t="s">
        <v>19</v>
      </c>
      <c r="F13" s="5" t="s">
        <v>30</v>
      </c>
      <c r="G13" s="5">
        <v>100</v>
      </c>
      <c r="H13" s="5">
        <v>100</v>
      </c>
      <c r="I13" s="12">
        <f>([6]Sheet1!D11+[6]Sheet1!E11)/2</f>
        <v>90.525000000000006</v>
      </c>
      <c r="J13" s="13">
        <v>103.5</v>
      </c>
      <c r="K13" s="5" t="s">
        <v>522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</row>
    <row r="14" spans="1:309" s="6" customFormat="1" ht="14.4" x14ac:dyDescent="0.25">
      <c r="A14" s="5">
        <v>11</v>
      </c>
      <c r="B14" s="5" t="s">
        <v>111</v>
      </c>
      <c r="C14" s="5" t="s">
        <v>13</v>
      </c>
      <c r="D14" s="5" t="s">
        <v>14</v>
      </c>
      <c r="E14" s="5" t="s">
        <v>22</v>
      </c>
      <c r="F14" s="5" t="s">
        <v>112</v>
      </c>
      <c r="G14" s="5">
        <v>100</v>
      </c>
      <c r="H14" s="5">
        <v>100</v>
      </c>
      <c r="I14" s="12">
        <f>([6]Sheet1!D12+[6]Sheet1!E12)/2</f>
        <v>86.474999999999994</v>
      </c>
      <c r="J14" s="13">
        <v>98</v>
      </c>
      <c r="K14" s="5" t="s">
        <v>522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</row>
    <row r="15" spans="1:309" s="6" customFormat="1" ht="14.4" x14ac:dyDescent="0.25">
      <c r="A15" s="5">
        <v>12</v>
      </c>
      <c r="B15" s="5" t="s">
        <v>97</v>
      </c>
      <c r="C15" s="5" t="s">
        <v>13</v>
      </c>
      <c r="D15" s="5" t="s">
        <v>14</v>
      </c>
      <c r="E15" s="5" t="s">
        <v>32</v>
      </c>
      <c r="F15" s="5" t="s">
        <v>98</v>
      </c>
      <c r="G15" s="5">
        <v>100</v>
      </c>
      <c r="H15" s="5">
        <v>100</v>
      </c>
      <c r="I15" s="12">
        <f>([6]Sheet1!D13+[6]Sheet1!E13)/2</f>
        <v>86.72999999999999</v>
      </c>
      <c r="J15" s="13">
        <v>96.8</v>
      </c>
      <c r="K15" s="5" t="s">
        <v>522</v>
      </c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</row>
    <row r="16" spans="1:309" s="6" customFormat="1" ht="14.4" x14ac:dyDescent="0.25">
      <c r="A16" s="5">
        <v>13</v>
      </c>
      <c r="B16" s="5" t="s">
        <v>86</v>
      </c>
      <c r="C16" s="5" t="s">
        <v>13</v>
      </c>
      <c r="D16" s="5" t="s">
        <v>14</v>
      </c>
      <c r="E16" s="5" t="s">
        <v>25</v>
      </c>
      <c r="F16" s="5" t="s">
        <v>87</v>
      </c>
      <c r="G16" s="5">
        <v>90</v>
      </c>
      <c r="H16" s="5">
        <v>97.5</v>
      </c>
      <c r="I16" s="12">
        <f>([6]Sheet1!D14+[6]Sheet1!E14)/2</f>
        <v>86.924999999999997</v>
      </c>
      <c r="J16" s="13">
        <v>89.8</v>
      </c>
      <c r="K16" s="5" t="s">
        <v>522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</row>
    <row r="17" spans="1:309" s="6" customFormat="1" ht="14.4" x14ac:dyDescent="0.25">
      <c r="A17" s="5">
        <v>14</v>
      </c>
      <c r="B17" s="5" t="s">
        <v>498</v>
      </c>
      <c r="C17" s="5" t="s">
        <v>13</v>
      </c>
      <c r="D17" s="5" t="s">
        <v>14</v>
      </c>
      <c r="E17" s="5" t="s">
        <v>15</v>
      </c>
      <c r="F17" s="5" t="s">
        <v>499</v>
      </c>
      <c r="G17" s="5">
        <v>100</v>
      </c>
      <c r="H17" s="5">
        <v>94.5</v>
      </c>
      <c r="I17" s="12">
        <f>([6]Sheet1!D15+[6]Sheet1!E15)/2</f>
        <v>80.760000000000005</v>
      </c>
      <c r="J17" s="13">
        <v>89</v>
      </c>
      <c r="K17" s="5" t="s">
        <v>522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</row>
    <row r="18" spans="1:309" s="6" customFormat="1" ht="14.4" x14ac:dyDescent="0.25">
      <c r="A18" s="5">
        <v>15</v>
      </c>
      <c r="B18" s="5" t="s">
        <v>27</v>
      </c>
      <c r="C18" s="5" t="s">
        <v>13</v>
      </c>
      <c r="D18" s="5" t="s">
        <v>14</v>
      </c>
      <c r="E18" s="5" t="s">
        <v>22</v>
      </c>
      <c r="F18" s="5" t="s">
        <v>28</v>
      </c>
      <c r="G18" s="5">
        <v>100</v>
      </c>
      <c r="H18" s="5">
        <v>100</v>
      </c>
      <c r="I18" s="12">
        <f>([6]Sheet1!D16+[6]Sheet1!E16)/2</f>
        <v>90.705000000000013</v>
      </c>
      <c r="J18" s="13">
        <v>84.4</v>
      </c>
      <c r="K18" s="5" t="s">
        <v>522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</row>
    <row r="19" spans="1:309" s="6" customFormat="1" ht="14.4" x14ac:dyDescent="0.25">
      <c r="A19" s="5">
        <v>16</v>
      </c>
      <c r="B19" s="5" t="s">
        <v>68</v>
      </c>
      <c r="C19" s="5" t="s">
        <v>13</v>
      </c>
      <c r="D19" s="5" t="s">
        <v>14</v>
      </c>
      <c r="E19" s="5" t="s">
        <v>22</v>
      </c>
      <c r="F19" s="5" t="s">
        <v>69</v>
      </c>
      <c r="G19" s="5">
        <v>100</v>
      </c>
      <c r="H19" s="5">
        <v>100</v>
      </c>
      <c r="I19" s="12">
        <f>([6]Sheet1!D17+[6]Sheet1!E17)/2</f>
        <v>88.080000000000013</v>
      </c>
      <c r="J19" s="13">
        <v>78.8</v>
      </c>
      <c r="K19" s="5" t="s">
        <v>522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</row>
    <row r="20" spans="1:309" s="6" customFormat="1" ht="14.4" x14ac:dyDescent="0.25">
      <c r="A20" s="5">
        <v>17</v>
      </c>
      <c r="B20" s="5" t="s">
        <v>500</v>
      </c>
      <c r="C20" s="5" t="s">
        <v>13</v>
      </c>
      <c r="D20" s="5" t="s">
        <v>14</v>
      </c>
      <c r="E20" s="5" t="s">
        <v>22</v>
      </c>
      <c r="F20" s="5" t="s">
        <v>501</v>
      </c>
      <c r="G20" s="5">
        <v>100</v>
      </c>
      <c r="H20" s="5">
        <v>100</v>
      </c>
      <c r="I20" s="12">
        <f>([6]Sheet1!D18+[6]Sheet1!E18)/2</f>
        <v>84.57</v>
      </c>
      <c r="J20" s="13">
        <v>74</v>
      </c>
      <c r="K20" s="5" t="s">
        <v>522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</row>
    <row r="21" spans="1:309" s="6" customFormat="1" ht="14.4" x14ac:dyDescent="0.25">
      <c r="A21" s="5">
        <v>18</v>
      </c>
      <c r="B21" s="5" t="s">
        <v>72</v>
      </c>
      <c r="C21" s="5" t="s">
        <v>13</v>
      </c>
      <c r="D21" s="5" t="s">
        <v>14</v>
      </c>
      <c r="E21" s="5" t="s">
        <v>15</v>
      </c>
      <c r="F21" s="5" t="s">
        <v>73</v>
      </c>
      <c r="G21" s="5">
        <v>100</v>
      </c>
      <c r="H21" s="5">
        <v>100</v>
      </c>
      <c r="I21" s="12">
        <f>([6]Sheet1!D19+[6]Sheet1!E19)/2</f>
        <v>87.835000000000008</v>
      </c>
      <c r="J21" s="13">
        <v>65.12</v>
      </c>
      <c r="K21" s="5" t="s">
        <v>522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</row>
    <row r="22" spans="1:309" s="6" customFormat="1" ht="14.4" x14ac:dyDescent="0.25">
      <c r="A22" s="5">
        <v>19</v>
      </c>
      <c r="B22" s="5" t="s">
        <v>58</v>
      </c>
      <c r="C22" s="5" t="s">
        <v>13</v>
      </c>
      <c r="D22" s="5" t="s">
        <v>14</v>
      </c>
      <c r="E22" s="5" t="s">
        <v>22</v>
      </c>
      <c r="F22" s="5" t="s">
        <v>59</v>
      </c>
      <c r="G22" s="5">
        <v>100</v>
      </c>
      <c r="H22" s="5">
        <v>100</v>
      </c>
      <c r="I22" s="12">
        <f>([6]Sheet1!D20+[6]Sheet1!E20)/2</f>
        <v>88.305000000000007</v>
      </c>
      <c r="J22" s="13">
        <v>65</v>
      </c>
      <c r="K22" s="5" t="s">
        <v>522</v>
      </c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</row>
    <row r="23" spans="1:309" s="6" customFormat="1" ht="14.4" x14ac:dyDescent="0.25">
      <c r="A23" s="5">
        <v>20</v>
      </c>
      <c r="B23" s="5" t="s">
        <v>170</v>
      </c>
      <c r="C23" s="5" t="s">
        <v>13</v>
      </c>
      <c r="D23" s="5" t="s">
        <v>156</v>
      </c>
      <c r="E23" s="5" t="s">
        <v>157</v>
      </c>
      <c r="F23" s="5" t="s">
        <v>171</v>
      </c>
      <c r="G23" s="5">
        <v>100</v>
      </c>
      <c r="H23" s="5">
        <v>100</v>
      </c>
      <c r="I23" s="12">
        <f>([8]Sheet1!D2+[8]Sheet1!E2)/2</f>
        <v>90.64500000000001</v>
      </c>
      <c r="J23" s="13">
        <v>258.10000000000002</v>
      </c>
      <c r="K23" s="5" t="s">
        <v>521</v>
      </c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</row>
    <row r="24" spans="1:309" s="6" customFormat="1" ht="14.4" x14ac:dyDescent="0.25">
      <c r="A24" s="5">
        <v>21</v>
      </c>
      <c r="B24" s="5" t="s">
        <v>194</v>
      </c>
      <c r="C24" s="5" t="s">
        <v>13</v>
      </c>
      <c r="D24" s="5" t="s">
        <v>156</v>
      </c>
      <c r="E24" s="5" t="s">
        <v>160</v>
      </c>
      <c r="F24" s="5" t="s">
        <v>195</v>
      </c>
      <c r="G24" s="5">
        <v>100</v>
      </c>
      <c r="H24" s="5">
        <v>100</v>
      </c>
      <c r="I24" s="12">
        <f>([8]Sheet1!D3+[8]Sheet1!E3)/2</f>
        <v>89.17</v>
      </c>
      <c r="J24" s="13">
        <v>175</v>
      </c>
      <c r="K24" s="5" t="s">
        <v>521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</row>
    <row r="25" spans="1:309" s="6" customFormat="1" ht="14.4" x14ac:dyDescent="0.25">
      <c r="A25" s="5">
        <v>22</v>
      </c>
      <c r="B25" s="5" t="s">
        <v>159</v>
      </c>
      <c r="C25" s="5" t="s">
        <v>13</v>
      </c>
      <c r="D25" s="5" t="s">
        <v>156</v>
      </c>
      <c r="E25" s="5" t="s">
        <v>160</v>
      </c>
      <c r="F25" s="5" t="s">
        <v>161</v>
      </c>
      <c r="G25" s="5">
        <v>100</v>
      </c>
      <c r="H25" s="5">
        <v>100</v>
      </c>
      <c r="I25" s="12">
        <f>([8]Sheet1!D4+[8]Sheet1!E4)/2</f>
        <v>91.52000000000001</v>
      </c>
      <c r="J25" s="13">
        <v>146</v>
      </c>
      <c r="K25" s="5" t="s">
        <v>522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</row>
    <row r="26" spans="1:309" s="6" customFormat="1" ht="14.4" x14ac:dyDescent="0.25">
      <c r="A26" s="5" t="s">
        <v>569</v>
      </c>
      <c r="B26" s="5" t="s">
        <v>188</v>
      </c>
      <c r="C26" s="5" t="s">
        <v>13</v>
      </c>
      <c r="D26" s="5" t="s">
        <v>156</v>
      </c>
      <c r="E26" s="5" t="s">
        <v>157</v>
      </c>
      <c r="F26" s="5" t="s">
        <v>189</v>
      </c>
      <c r="G26" s="5" t="s">
        <v>570</v>
      </c>
      <c r="H26" s="5">
        <v>100</v>
      </c>
      <c r="I26" s="12">
        <f>([8]Sheet1!D5+[8]Sheet1!E5)/2</f>
        <v>89.710000000000008</v>
      </c>
      <c r="J26" s="13">
        <v>143.30000000000001</v>
      </c>
      <c r="K26" s="5" t="s">
        <v>522</v>
      </c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</row>
    <row r="27" spans="1:309" s="6" customFormat="1" ht="14.4" x14ac:dyDescent="0.25">
      <c r="A27" s="5">
        <v>24</v>
      </c>
      <c r="B27" s="5" t="s">
        <v>198</v>
      </c>
      <c r="C27" s="5" t="s">
        <v>13</v>
      </c>
      <c r="D27" s="5" t="s">
        <v>156</v>
      </c>
      <c r="E27" s="5" t="s">
        <v>157</v>
      </c>
      <c r="F27" s="5" t="s">
        <v>199</v>
      </c>
      <c r="G27" s="5">
        <v>100</v>
      </c>
      <c r="H27" s="5">
        <v>100</v>
      </c>
      <c r="I27" s="12">
        <f>([8]Sheet1!D6+[8]Sheet1!E6)/2</f>
        <v>88.9</v>
      </c>
      <c r="J27" s="13">
        <v>138.19999999999999</v>
      </c>
      <c r="K27" s="5" t="s">
        <v>522</v>
      </c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</row>
    <row r="28" spans="1:309" s="6" customFormat="1" ht="14.4" x14ac:dyDescent="0.25">
      <c r="A28" s="5">
        <v>25</v>
      </c>
      <c r="B28" s="5" t="s">
        <v>182</v>
      </c>
      <c r="C28" s="5" t="s">
        <v>13</v>
      </c>
      <c r="D28" s="5" t="s">
        <v>156</v>
      </c>
      <c r="E28" s="5" t="s">
        <v>157</v>
      </c>
      <c r="F28" s="5" t="s">
        <v>183</v>
      </c>
      <c r="G28" s="5">
        <v>100</v>
      </c>
      <c r="H28" s="5">
        <v>100</v>
      </c>
      <c r="I28" s="12">
        <f>([8]Sheet1!D7+[8]Sheet1!E7)/2</f>
        <v>90.06</v>
      </c>
      <c r="J28" s="13">
        <v>131.4</v>
      </c>
      <c r="K28" s="5" t="s">
        <v>522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</row>
    <row r="29" spans="1:309" s="6" customFormat="1" ht="14.4" x14ac:dyDescent="0.25">
      <c r="A29" s="5">
        <v>26</v>
      </c>
      <c r="B29" s="5" t="s">
        <v>231</v>
      </c>
      <c r="C29" s="5" t="s">
        <v>203</v>
      </c>
      <c r="D29" s="5" t="s">
        <v>14</v>
      </c>
      <c r="E29" s="5" t="s">
        <v>232</v>
      </c>
      <c r="F29" s="5" t="s">
        <v>233</v>
      </c>
      <c r="G29" s="5">
        <v>99</v>
      </c>
      <c r="H29" s="5">
        <v>100</v>
      </c>
      <c r="I29" s="12">
        <f>([9]Sheet1!D2+[9]Sheet1!E2)/2</f>
        <v>87.759999999999991</v>
      </c>
      <c r="J29" s="13">
        <v>134.4</v>
      </c>
      <c r="K29" s="5" t="s">
        <v>521</v>
      </c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</row>
    <row r="30" spans="1:309" s="6" customFormat="1" ht="14.4" x14ac:dyDescent="0.25">
      <c r="A30" s="5">
        <v>27</v>
      </c>
      <c r="B30" s="5" t="s">
        <v>214</v>
      </c>
      <c r="C30" s="5" t="s">
        <v>203</v>
      </c>
      <c r="D30" s="5" t="s">
        <v>14</v>
      </c>
      <c r="E30" s="5" t="s">
        <v>215</v>
      </c>
      <c r="F30" s="5" t="s">
        <v>216</v>
      </c>
      <c r="G30" s="5">
        <v>100</v>
      </c>
      <c r="H30" s="5">
        <v>95</v>
      </c>
      <c r="I30" s="12">
        <f>([9]Sheet1!D3+[9]Sheet1!E3)/2</f>
        <v>89.28</v>
      </c>
      <c r="J30" s="13">
        <v>82.2</v>
      </c>
      <c r="K30" s="5" t="s">
        <v>521</v>
      </c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</row>
    <row r="31" spans="1:309" s="6" customFormat="1" ht="14.4" x14ac:dyDescent="0.25">
      <c r="A31" s="5">
        <v>28</v>
      </c>
      <c r="B31" s="5" t="s">
        <v>289</v>
      </c>
      <c r="C31" s="5" t="s">
        <v>203</v>
      </c>
      <c r="D31" s="5" t="s">
        <v>14</v>
      </c>
      <c r="E31" s="5" t="s">
        <v>204</v>
      </c>
      <c r="F31" s="5" t="s">
        <v>290</v>
      </c>
      <c r="G31" s="5">
        <v>92</v>
      </c>
      <c r="H31" s="5">
        <v>100</v>
      </c>
      <c r="I31" s="12">
        <f>([9]Sheet1!D4+[9]Sheet1!E4)/2</f>
        <v>85.65</v>
      </c>
      <c r="J31" s="13">
        <v>80.3</v>
      </c>
      <c r="K31" s="5" t="s">
        <v>521</v>
      </c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</row>
    <row r="32" spans="1:309" s="6" customFormat="1" ht="14.4" x14ac:dyDescent="0.25">
      <c r="A32" s="5">
        <v>29</v>
      </c>
      <c r="B32" s="5" t="s">
        <v>261</v>
      </c>
      <c r="C32" s="5" t="s">
        <v>203</v>
      </c>
      <c r="D32" s="5" t="s">
        <v>14</v>
      </c>
      <c r="E32" s="5" t="s">
        <v>215</v>
      </c>
      <c r="F32" s="5" t="s">
        <v>262</v>
      </c>
      <c r="G32" s="5">
        <v>100</v>
      </c>
      <c r="H32" s="5">
        <v>100</v>
      </c>
      <c r="I32" s="12">
        <f>([9]Sheet1!D5+[9]Sheet1!E5)/2</f>
        <v>86.525000000000006</v>
      </c>
      <c r="J32" s="13">
        <v>70.8</v>
      </c>
      <c r="K32" s="5" t="s">
        <v>521</v>
      </c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</row>
    <row r="33" spans="1:309" s="6" customFormat="1" ht="14.4" x14ac:dyDescent="0.25">
      <c r="A33" s="5">
        <v>30</v>
      </c>
      <c r="B33" s="5" t="s">
        <v>206</v>
      </c>
      <c r="C33" s="5" t="s">
        <v>203</v>
      </c>
      <c r="D33" s="5" t="s">
        <v>14</v>
      </c>
      <c r="E33" s="5" t="s">
        <v>207</v>
      </c>
      <c r="F33" s="5" t="s">
        <v>208</v>
      </c>
      <c r="G33" s="5">
        <v>90</v>
      </c>
      <c r="H33" s="5">
        <v>100</v>
      </c>
      <c r="I33" s="12">
        <f>([9]Sheet1!D6+[9]Sheet1!E6)/2</f>
        <v>89.675000000000011</v>
      </c>
      <c r="J33" s="13">
        <v>63.6</v>
      </c>
      <c r="K33" s="5" t="s">
        <v>521</v>
      </c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</row>
    <row r="34" spans="1:309" s="6" customFormat="1" ht="12" customHeight="1" x14ac:dyDescent="0.25">
      <c r="A34" s="5">
        <v>31</v>
      </c>
      <c r="B34" s="5" t="s">
        <v>319</v>
      </c>
      <c r="C34" s="5" t="s">
        <v>203</v>
      </c>
      <c r="D34" s="5" t="s">
        <v>14</v>
      </c>
      <c r="E34" s="5" t="s">
        <v>204</v>
      </c>
      <c r="F34" s="5" t="s">
        <v>320</v>
      </c>
      <c r="G34" s="5">
        <v>91</v>
      </c>
      <c r="H34" s="5">
        <v>100</v>
      </c>
      <c r="I34" s="12">
        <f>([9]Sheet1!D7+[9]Sheet1!E7)/2</f>
        <v>84.775000000000006</v>
      </c>
      <c r="J34" s="13">
        <v>61.2</v>
      </c>
      <c r="K34" s="5" t="s">
        <v>521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</row>
    <row r="35" spans="1:309" s="6" customFormat="1" ht="14.4" x14ac:dyDescent="0.25">
      <c r="A35" s="5">
        <v>32</v>
      </c>
      <c r="B35" s="5" t="s">
        <v>505</v>
      </c>
      <c r="C35" s="5" t="s">
        <v>203</v>
      </c>
      <c r="D35" s="5" t="s">
        <v>14</v>
      </c>
      <c r="E35" s="5" t="s">
        <v>210</v>
      </c>
      <c r="F35" s="5" t="s">
        <v>506</v>
      </c>
      <c r="G35" s="5">
        <v>98</v>
      </c>
      <c r="H35" s="5">
        <v>100</v>
      </c>
      <c r="I35" s="12">
        <f>([9]Sheet1!D8+[9]Sheet1!E8)/2</f>
        <v>84.275000000000006</v>
      </c>
      <c r="J35" s="13">
        <v>59.8</v>
      </c>
      <c r="K35" s="5" t="s">
        <v>521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</row>
    <row r="36" spans="1:309" s="6" customFormat="1" ht="14.4" x14ac:dyDescent="0.25">
      <c r="A36" s="5">
        <v>33</v>
      </c>
      <c r="B36" s="5" t="s">
        <v>507</v>
      </c>
      <c r="C36" s="5" t="s">
        <v>203</v>
      </c>
      <c r="D36" s="5" t="s">
        <v>14</v>
      </c>
      <c r="E36" s="5" t="s">
        <v>232</v>
      </c>
      <c r="F36" s="5" t="s">
        <v>508</v>
      </c>
      <c r="G36" s="5">
        <v>95</v>
      </c>
      <c r="H36" s="5">
        <v>100</v>
      </c>
      <c r="I36" s="12">
        <f>([9]Sheet1!D9+[9]Sheet1!E9)/2</f>
        <v>83.344999999999999</v>
      </c>
      <c r="J36" s="13">
        <v>57.4</v>
      </c>
      <c r="K36" s="5" t="s">
        <v>522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</row>
    <row r="37" spans="1:309" s="6" customFormat="1" ht="14.4" x14ac:dyDescent="0.25">
      <c r="A37" s="5">
        <v>34</v>
      </c>
      <c r="B37" s="5" t="s">
        <v>219</v>
      </c>
      <c r="C37" s="5" t="s">
        <v>203</v>
      </c>
      <c r="D37" s="5" t="s">
        <v>14</v>
      </c>
      <c r="E37" s="5" t="s">
        <v>207</v>
      </c>
      <c r="F37" s="5" t="s">
        <v>220</v>
      </c>
      <c r="G37" s="5">
        <v>90</v>
      </c>
      <c r="H37" s="5">
        <v>100</v>
      </c>
      <c r="I37" s="12">
        <f>([9]Sheet1!D10+[9]Sheet1!E10)/2</f>
        <v>88.694999999999993</v>
      </c>
      <c r="J37" s="13">
        <v>56.8</v>
      </c>
      <c r="K37" s="5" t="s">
        <v>522</v>
      </c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</row>
    <row r="38" spans="1:309" s="6" customFormat="1" ht="14.4" x14ac:dyDescent="0.25">
      <c r="A38" s="5">
        <v>35</v>
      </c>
      <c r="B38" s="5" t="s">
        <v>311</v>
      </c>
      <c r="C38" s="5" t="s">
        <v>203</v>
      </c>
      <c r="D38" s="5" t="s">
        <v>14</v>
      </c>
      <c r="E38" s="5" t="s">
        <v>232</v>
      </c>
      <c r="F38" s="5" t="s">
        <v>312</v>
      </c>
      <c r="G38" s="5">
        <v>96</v>
      </c>
      <c r="H38" s="5">
        <v>100</v>
      </c>
      <c r="I38" s="12">
        <f>([9]Sheet1!D11+[9]Sheet1!E11)/2</f>
        <v>84.960000000000008</v>
      </c>
      <c r="J38" s="13">
        <v>54</v>
      </c>
      <c r="K38" s="5" t="s">
        <v>522</v>
      </c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</row>
    <row r="39" spans="1:309" s="6" customFormat="1" ht="14.4" x14ac:dyDescent="0.25">
      <c r="A39" s="5">
        <v>36</v>
      </c>
      <c r="B39" s="5" t="s">
        <v>249</v>
      </c>
      <c r="C39" s="5" t="s">
        <v>203</v>
      </c>
      <c r="D39" s="5" t="s">
        <v>14</v>
      </c>
      <c r="E39" s="5" t="s">
        <v>232</v>
      </c>
      <c r="F39" s="5" t="s">
        <v>250</v>
      </c>
      <c r="G39" s="5">
        <v>95</v>
      </c>
      <c r="H39" s="5">
        <v>95</v>
      </c>
      <c r="I39" s="12">
        <f>([9]Sheet1!D12+[9]Sheet1!E12)/2</f>
        <v>87.42</v>
      </c>
      <c r="J39" s="13">
        <v>51.6</v>
      </c>
      <c r="K39" s="5" t="s">
        <v>522</v>
      </c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</row>
    <row r="40" spans="1:309" s="6" customFormat="1" ht="14.4" x14ac:dyDescent="0.25">
      <c r="A40" s="5">
        <v>37</v>
      </c>
      <c r="B40" s="5" t="s">
        <v>523</v>
      </c>
      <c r="C40" s="5" t="s">
        <v>203</v>
      </c>
      <c r="D40" s="5" t="s">
        <v>14</v>
      </c>
      <c r="E40" s="5" t="s">
        <v>239</v>
      </c>
      <c r="F40" s="5" t="s">
        <v>524</v>
      </c>
      <c r="G40" s="5">
        <v>95</v>
      </c>
      <c r="H40" s="5">
        <v>99</v>
      </c>
      <c r="I40" s="12">
        <f>([9]Sheet1!D13+[9]Sheet1!E13)/2</f>
        <v>82.965000000000003</v>
      </c>
      <c r="J40" s="13">
        <v>50.2</v>
      </c>
      <c r="K40" s="5" t="s">
        <v>522</v>
      </c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</row>
    <row r="41" spans="1:309" s="6" customFormat="1" ht="14.4" x14ac:dyDescent="0.25">
      <c r="A41" s="5">
        <v>38</v>
      </c>
      <c r="B41" s="5" t="s">
        <v>291</v>
      </c>
      <c r="C41" s="5" t="s">
        <v>203</v>
      </c>
      <c r="D41" s="5" t="s">
        <v>14</v>
      </c>
      <c r="E41" s="5" t="s">
        <v>215</v>
      </c>
      <c r="F41" s="5" t="s">
        <v>292</v>
      </c>
      <c r="G41" s="5">
        <v>100</v>
      </c>
      <c r="H41" s="5">
        <v>100</v>
      </c>
      <c r="I41" s="12">
        <f>([9]Sheet1!D14+[9]Sheet1!E14)/2</f>
        <v>85.625</v>
      </c>
      <c r="J41" s="13">
        <v>48</v>
      </c>
      <c r="K41" s="5" t="s">
        <v>522</v>
      </c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</row>
    <row r="42" spans="1:309" s="6" customFormat="1" ht="14.55" customHeight="1" x14ac:dyDescent="0.25">
      <c r="A42" s="5">
        <v>39</v>
      </c>
      <c r="B42" s="5" t="s">
        <v>317</v>
      </c>
      <c r="C42" s="5" t="s">
        <v>203</v>
      </c>
      <c r="D42" s="5" t="s">
        <v>14</v>
      </c>
      <c r="E42" s="5" t="s">
        <v>210</v>
      </c>
      <c r="F42" s="5" t="s">
        <v>318</v>
      </c>
      <c r="G42" s="5">
        <v>91</v>
      </c>
      <c r="H42" s="5">
        <v>100</v>
      </c>
      <c r="I42" s="12">
        <f>([9]Sheet1!D15+[9]Sheet1!E15)/2</f>
        <v>84.795000000000002</v>
      </c>
      <c r="J42" s="13">
        <v>48</v>
      </c>
      <c r="K42" s="5" t="s">
        <v>522</v>
      </c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</row>
    <row r="43" spans="1:309" s="6" customFormat="1" ht="14.4" x14ac:dyDescent="0.25">
      <c r="A43" s="5">
        <v>40</v>
      </c>
      <c r="B43" s="5" t="s">
        <v>525</v>
      </c>
      <c r="C43" s="5" t="s">
        <v>203</v>
      </c>
      <c r="D43" s="5" t="s">
        <v>14</v>
      </c>
      <c r="E43" s="5" t="s">
        <v>239</v>
      </c>
      <c r="F43" s="5" t="s">
        <v>526</v>
      </c>
      <c r="G43" s="5">
        <v>95</v>
      </c>
      <c r="H43" s="5">
        <v>100</v>
      </c>
      <c r="I43" s="12">
        <f>([9]Sheet1!D16+[9]Sheet1!E16)/2</f>
        <v>82.884999999999991</v>
      </c>
      <c r="J43" s="13">
        <v>47</v>
      </c>
      <c r="K43" s="5" t="s">
        <v>522</v>
      </c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</row>
    <row r="44" spans="1:309" s="6" customFormat="1" ht="14.4" x14ac:dyDescent="0.25">
      <c r="A44" s="5">
        <v>41</v>
      </c>
      <c r="B44" s="5" t="s">
        <v>253</v>
      </c>
      <c r="C44" s="5" t="s">
        <v>203</v>
      </c>
      <c r="D44" s="5" t="s">
        <v>14</v>
      </c>
      <c r="E44" s="5" t="s">
        <v>232</v>
      </c>
      <c r="F44" s="5" t="s">
        <v>254</v>
      </c>
      <c r="G44" s="5">
        <v>95</v>
      </c>
      <c r="H44" s="5">
        <v>96</v>
      </c>
      <c r="I44" s="12">
        <f>([9]Sheet1!D17+[9]Sheet1!E17)/2</f>
        <v>87.14500000000001</v>
      </c>
      <c r="J44" s="13">
        <v>45.6</v>
      </c>
      <c r="K44" s="5" t="s">
        <v>522</v>
      </c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</row>
    <row r="45" spans="1:309" s="6" customFormat="1" ht="14.4" x14ac:dyDescent="0.25">
      <c r="A45" s="5">
        <v>42</v>
      </c>
      <c r="B45" s="5" t="s">
        <v>243</v>
      </c>
      <c r="C45" s="5" t="s">
        <v>203</v>
      </c>
      <c r="D45" s="5" t="s">
        <v>14</v>
      </c>
      <c r="E45" s="5" t="s">
        <v>232</v>
      </c>
      <c r="F45" s="5" t="s">
        <v>244</v>
      </c>
      <c r="G45" s="5">
        <v>100</v>
      </c>
      <c r="H45" s="5">
        <v>100</v>
      </c>
      <c r="I45" s="12">
        <f>([9]Sheet1!D18+[9]Sheet1!E18)/2</f>
        <v>87.52000000000001</v>
      </c>
      <c r="J45" s="13">
        <v>45.2</v>
      </c>
      <c r="K45" s="5" t="s">
        <v>522</v>
      </c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</row>
    <row r="46" spans="1:309" s="6" customFormat="1" ht="14.4" x14ac:dyDescent="0.25">
      <c r="A46" s="5">
        <v>43</v>
      </c>
      <c r="B46" s="5" t="s">
        <v>295</v>
      </c>
      <c r="C46" s="5" t="s">
        <v>203</v>
      </c>
      <c r="D46" s="5" t="s">
        <v>14</v>
      </c>
      <c r="E46" s="5" t="s">
        <v>232</v>
      </c>
      <c r="F46" s="5" t="s">
        <v>296</v>
      </c>
      <c r="G46" s="5">
        <v>94</v>
      </c>
      <c r="H46" s="5">
        <v>100</v>
      </c>
      <c r="I46" s="12">
        <f>([9]Sheet1!D19+[9]Sheet1!E19)/2</f>
        <v>85.484999999999999</v>
      </c>
      <c r="J46" s="13">
        <v>45</v>
      </c>
      <c r="K46" s="5" t="s">
        <v>522</v>
      </c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</row>
    <row r="47" spans="1:309" s="6" customFormat="1" ht="14.4" x14ac:dyDescent="0.25">
      <c r="A47" s="5">
        <v>44</v>
      </c>
      <c r="B47" s="5" t="s">
        <v>325</v>
      </c>
      <c r="C47" s="5" t="s">
        <v>203</v>
      </c>
      <c r="D47" s="5" t="s">
        <v>14</v>
      </c>
      <c r="E47" s="5" t="s">
        <v>232</v>
      </c>
      <c r="F47" s="5" t="s">
        <v>326</v>
      </c>
      <c r="G47" s="5">
        <v>94</v>
      </c>
      <c r="H47" s="5">
        <v>100</v>
      </c>
      <c r="I47" s="12">
        <f>([9]Sheet1!D20+[9]Sheet1!E20)/2</f>
        <v>84.63</v>
      </c>
      <c r="J47" s="13">
        <v>44.6</v>
      </c>
      <c r="K47" s="5" t="s">
        <v>522</v>
      </c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</row>
    <row r="48" spans="1:309" s="6" customFormat="1" ht="14.4" x14ac:dyDescent="0.25">
      <c r="A48" s="5">
        <v>45</v>
      </c>
      <c r="B48" s="5" t="s">
        <v>281</v>
      </c>
      <c r="C48" s="5" t="s">
        <v>203</v>
      </c>
      <c r="D48" s="5" t="s">
        <v>14</v>
      </c>
      <c r="E48" s="5" t="s">
        <v>232</v>
      </c>
      <c r="F48" s="5" t="s">
        <v>282</v>
      </c>
      <c r="G48" s="5">
        <v>100</v>
      </c>
      <c r="H48" s="5">
        <v>93</v>
      </c>
      <c r="I48" s="12">
        <f>([9]Sheet1!D21+[9]Sheet1!E21)/2</f>
        <v>85.844999999999999</v>
      </c>
      <c r="J48" s="13">
        <v>44.5</v>
      </c>
      <c r="K48" s="5" t="s">
        <v>522</v>
      </c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</row>
    <row r="49" spans="1:309" s="6" customFormat="1" ht="14.4" x14ac:dyDescent="0.25">
      <c r="A49" s="5">
        <v>46</v>
      </c>
      <c r="B49" s="5" t="s">
        <v>374</v>
      </c>
      <c r="C49" s="5" t="s">
        <v>203</v>
      </c>
      <c r="D49" s="5" t="s">
        <v>156</v>
      </c>
      <c r="E49" s="5" t="s">
        <v>344</v>
      </c>
      <c r="F49" s="5" t="s">
        <v>375</v>
      </c>
      <c r="G49" s="5">
        <v>95</v>
      </c>
      <c r="H49" s="5">
        <v>100</v>
      </c>
      <c r="I49" s="12">
        <v>85.644999999999996</v>
      </c>
      <c r="J49" s="13">
        <v>55.6</v>
      </c>
      <c r="K49" s="5" t="s">
        <v>521</v>
      </c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</row>
    <row r="50" spans="1:309" s="6" customFormat="1" ht="14.4" x14ac:dyDescent="0.25">
      <c r="A50" s="5">
        <v>47</v>
      </c>
      <c r="B50" s="5" t="s">
        <v>364</v>
      </c>
      <c r="C50" s="5" t="s">
        <v>203</v>
      </c>
      <c r="D50" s="5" t="s">
        <v>156</v>
      </c>
      <c r="E50" s="5" t="s">
        <v>347</v>
      </c>
      <c r="F50" s="5" t="s">
        <v>365</v>
      </c>
      <c r="G50" s="5">
        <v>96</v>
      </c>
      <c r="H50" s="5">
        <v>94</v>
      </c>
      <c r="I50" s="12">
        <v>86.754999999999995</v>
      </c>
      <c r="J50" s="13">
        <v>45.8</v>
      </c>
      <c r="K50" s="5" t="s">
        <v>521</v>
      </c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</row>
    <row r="51" spans="1:309" s="6" customFormat="1" ht="14.4" x14ac:dyDescent="0.25">
      <c r="A51" s="5">
        <v>48</v>
      </c>
      <c r="B51" s="5" t="s">
        <v>346</v>
      </c>
      <c r="C51" s="5" t="s">
        <v>203</v>
      </c>
      <c r="D51" s="5" t="s">
        <v>156</v>
      </c>
      <c r="E51" s="5" t="s">
        <v>347</v>
      </c>
      <c r="F51" s="5" t="s">
        <v>348</v>
      </c>
      <c r="G51" s="5">
        <v>99</v>
      </c>
      <c r="H51" s="5">
        <v>100</v>
      </c>
      <c r="I51" s="12">
        <v>89.27</v>
      </c>
      <c r="J51" s="13">
        <v>45.2</v>
      </c>
      <c r="K51" s="5" t="s">
        <v>521</v>
      </c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</row>
    <row r="52" spans="1:309" s="6" customFormat="1" ht="14.4" x14ac:dyDescent="0.25">
      <c r="A52" s="5">
        <v>49</v>
      </c>
      <c r="B52" s="5" t="s">
        <v>355</v>
      </c>
      <c r="C52" s="5" t="s">
        <v>203</v>
      </c>
      <c r="D52" s="5" t="s">
        <v>156</v>
      </c>
      <c r="E52" s="5" t="s">
        <v>356</v>
      </c>
      <c r="F52" s="5" t="s">
        <v>357</v>
      </c>
      <c r="G52" s="5">
        <v>92</v>
      </c>
      <c r="H52" s="5">
        <v>91</v>
      </c>
      <c r="I52" s="12">
        <v>87.944999999999993</v>
      </c>
      <c r="J52" s="13">
        <v>45.2</v>
      </c>
      <c r="K52" s="5" t="s">
        <v>522</v>
      </c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</row>
    <row r="53" spans="1:309" s="6" customFormat="1" ht="14.4" x14ac:dyDescent="0.25">
      <c r="A53" s="5">
        <v>50</v>
      </c>
      <c r="B53" s="5" t="s">
        <v>351</v>
      </c>
      <c r="C53" s="5" t="s">
        <v>203</v>
      </c>
      <c r="D53" s="5" t="s">
        <v>156</v>
      </c>
      <c r="E53" s="5" t="s">
        <v>347</v>
      </c>
      <c r="F53" s="5" t="s">
        <v>352</v>
      </c>
      <c r="G53" s="5">
        <v>96</v>
      </c>
      <c r="H53" s="5">
        <v>100</v>
      </c>
      <c r="I53" s="12">
        <v>88.43</v>
      </c>
      <c r="J53" s="13">
        <v>45</v>
      </c>
      <c r="K53" s="5" t="s">
        <v>522</v>
      </c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</row>
    <row r="54" spans="1:309" s="6" customFormat="1" ht="14.4" x14ac:dyDescent="0.25">
      <c r="A54" s="5">
        <v>51</v>
      </c>
      <c r="B54" s="5" t="s">
        <v>362</v>
      </c>
      <c r="C54" s="5" t="s">
        <v>203</v>
      </c>
      <c r="D54" s="5" t="s">
        <v>156</v>
      </c>
      <c r="E54" s="5" t="s">
        <v>347</v>
      </c>
      <c r="F54" s="5" t="s">
        <v>363</v>
      </c>
      <c r="G54" s="5">
        <v>99</v>
      </c>
      <c r="H54" s="5">
        <v>91</v>
      </c>
      <c r="I54" s="12">
        <v>86.814999999999998</v>
      </c>
      <c r="J54" s="13">
        <v>44.6</v>
      </c>
      <c r="K54" s="5" t="s">
        <v>522</v>
      </c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</row>
    <row r="55" spans="1:309" s="6" customFormat="1" ht="14.4" x14ac:dyDescent="0.25">
      <c r="A55" s="5">
        <v>52</v>
      </c>
      <c r="B55" s="5" t="s">
        <v>398</v>
      </c>
      <c r="C55" s="5" t="s">
        <v>203</v>
      </c>
      <c r="D55" s="5" t="s">
        <v>156</v>
      </c>
      <c r="E55" s="5" t="s">
        <v>347</v>
      </c>
      <c r="F55" s="5" t="s">
        <v>399</v>
      </c>
      <c r="G55" s="5">
        <v>96</v>
      </c>
      <c r="H55" s="5">
        <v>100</v>
      </c>
      <c r="I55" s="12">
        <v>83.97</v>
      </c>
      <c r="J55" s="13">
        <v>43</v>
      </c>
      <c r="K55" s="5" t="s">
        <v>522</v>
      </c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</row>
    <row r="56" spans="1:309" s="6" customFormat="1" ht="14.4" x14ac:dyDescent="0.25">
      <c r="A56" s="5">
        <v>53</v>
      </c>
      <c r="B56" s="5" t="s">
        <v>368</v>
      </c>
      <c r="C56" s="5" t="s">
        <v>203</v>
      </c>
      <c r="D56" s="5" t="s">
        <v>156</v>
      </c>
      <c r="E56" s="5" t="s">
        <v>347</v>
      </c>
      <c r="F56" s="5" t="s">
        <v>369</v>
      </c>
      <c r="G56" s="5">
        <v>96</v>
      </c>
      <c r="H56" s="5">
        <v>100</v>
      </c>
      <c r="I56" s="12">
        <v>86.454999999999998</v>
      </c>
      <c r="J56" s="13">
        <v>40.6</v>
      </c>
      <c r="K56" s="5" t="s">
        <v>522</v>
      </c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</row>
    <row r="57" spans="1:309" s="6" customFormat="1" ht="14.4" x14ac:dyDescent="0.25">
      <c r="A57" s="5">
        <v>54</v>
      </c>
      <c r="B57" s="5" t="s">
        <v>380</v>
      </c>
      <c r="C57" s="5" t="s">
        <v>203</v>
      </c>
      <c r="D57" s="5" t="s">
        <v>156</v>
      </c>
      <c r="E57" s="5" t="s">
        <v>356</v>
      </c>
      <c r="F57" s="5" t="s">
        <v>381</v>
      </c>
      <c r="G57" s="5">
        <v>93</v>
      </c>
      <c r="H57" s="5">
        <v>100</v>
      </c>
      <c r="I57" s="12">
        <v>84.814999999999998</v>
      </c>
      <c r="J57" s="13">
        <v>40.200000000000003</v>
      </c>
      <c r="K57" s="5" t="s">
        <v>522</v>
      </c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</row>
    <row r="58" spans="1:309" s="6" customFormat="1" ht="14.4" x14ac:dyDescent="0.25">
      <c r="A58" s="5">
        <v>55</v>
      </c>
      <c r="B58" s="5" t="s">
        <v>414</v>
      </c>
      <c r="C58" s="5" t="s">
        <v>13</v>
      </c>
      <c r="D58" s="5" t="s">
        <v>411</v>
      </c>
      <c r="E58" s="5" t="s">
        <v>412</v>
      </c>
      <c r="F58" s="5" t="s">
        <v>415</v>
      </c>
      <c r="G58" s="18">
        <f>90+'[10]11——12月德育分明细'!F2+'[10]11——12月德育分明细'!G2</f>
        <v>92</v>
      </c>
      <c r="H58" s="5">
        <v>92</v>
      </c>
      <c r="I58" s="12">
        <f>([11]Sheet1!D2+[11]Sheet1!E2)/2</f>
        <v>88.941666666666649</v>
      </c>
      <c r="J58" s="13">
        <v>17.96</v>
      </c>
      <c r="K58" s="5" t="s">
        <v>521</v>
      </c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</row>
    <row r="59" spans="1:309" s="6" customFormat="1" ht="14.4" x14ac:dyDescent="0.25">
      <c r="A59" s="5">
        <v>56</v>
      </c>
      <c r="B59" s="5" t="s">
        <v>410</v>
      </c>
      <c r="C59" s="5" t="s">
        <v>13</v>
      </c>
      <c r="D59" s="5" t="s">
        <v>411</v>
      </c>
      <c r="E59" s="5" t="s">
        <v>412</v>
      </c>
      <c r="F59" s="5" t="s">
        <v>413</v>
      </c>
      <c r="G59" s="18">
        <f>90+'[10]11——12月德育分明细'!F3+'[10]11——12月德育分明细'!G3</f>
        <v>92</v>
      </c>
      <c r="H59" s="5">
        <v>92</v>
      </c>
      <c r="I59" s="12">
        <f>([11]Sheet1!D3+[11]Sheet1!E3)/2</f>
        <v>89.039999999999992</v>
      </c>
      <c r="J59" s="13">
        <v>15.4</v>
      </c>
      <c r="K59" s="5" t="s">
        <v>522</v>
      </c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</row>
    <row r="60" spans="1:309" s="6" customFormat="1" ht="14.4" x14ac:dyDescent="0.25">
      <c r="A60" s="5">
        <v>57</v>
      </c>
      <c r="B60" s="5" t="s">
        <v>418</v>
      </c>
      <c r="C60" s="5" t="s">
        <v>13</v>
      </c>
      <c r="D60" s="5" t="s">
        <v>411</v>
      </c>
      <c r="E60" s="5" t="s">
        <v>412</v>
      </c>
      <c r="F60" s="5" t="s">
        <v>419</v>
      </c>
      <c r="G60" s="18">
        <f>90+'[10]11——12月德育分明细'!F4+'[10]11——12月德育分明细'!G4</f>
        <v>92</v>
      </c>
      <c r="H60" s="5">
        <v>90</v>
      </c>
      <c r="I60" s="12">
        <f>([11]Sheet1!D4+[11]Sheet1!E4)/2</f>
        <v>86.91</v>
      </c>
      <c r="J60" s="13">
        <v>14.08</v>
      </c>
      <c r="K60" s="5" t="s">
        <v>522</v>
      </c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</row>
    <row r="61" spans="1:309" s="6" customFormat="1" ht="14.4" x14ac:dyDescent="0.25">
      <c r="A61" s="5">
        <v>58</v>
      </c>
      <c r="B61" s="5" t="s">
        <v>428</v>
      </c>
      <c r="C61" s="5" t="s">
        <v>13</v>
      </c>
      <c r="D61" s="5" t="s">
        <v>425</v>
      </c>
      <c r="E61" s="5" t="s">
        <v>426</v>
      </c>
      <c r="F61" s="5" t="s">
        <v>429</v>
      </c>
      <c r="G61" s="5" t="s">
        <v>514</v>
      </c>
      <c r="H61" s="5">
        <v>97</v>
      </c>
      <c r="I61" s="12">
        <f>([12]Sheet1!D2+[12]Sheet1!E2)/2</f>
        <v>91.558333333333351</v>
      </c>
      <c r="J61" s="13">
        <v>62</v>
      </c>
      <c r="K61" s="5" t="s">
        <v>521</v>
      </c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</row>
    <row r="62" spans="1:309" s="6" customFormat="1" ht="14.4" x14ac:dyDescent="0.25">
      <c r="A62" s="5">
        <v>59</v>
      </c>
      <c r="B62" s="5" t="s">
        <v>430</v>
      </c>
      <c r="C62" s="5" t="s">
        <v>13</v>
      </c>
      <c r="D62" s="5" t="s">
        <v>425</v>
      </c>
      <c r="E62" s="5" t="s">
        <v>426</v>
      </c>
      <c r="F62" s="5" t="s">
        <v>431</v>
      </c>
      <c r="G62" s="5" t="s">
        <v>514</v>
      </c>
      <c r="H62" s="5">
        <v>93</v>
      </c>
      <c r="I62" s="12">
        <f>([12]Sheet1!D3+[12]Sheet1!E3)/2</f>
        <v>91.52833333333335</v>
      </c>
      <c r="J62" s="13">
        <v>51</v>
      </c>
      <c r="K62" s="5" t="s">
        <v>522</v>
      </c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</row>
    <row r="63" spans="1:309" s="6" customFormat="1" ht="14.4" x14ac:dyDescent="0.25">
      <c r="A63" s="5">
        <v>60</v>
      </c>
      <c r="B63" s="5" t="s">
        <v>432</v>
      </c>
      <c r="C63" s="5" t="s">
        <v>13</v>
      </c>
      <c r="D63" s="5" t="s">
        <v>425</v>
      </c>
      <c r="E63" s="5" t="s">
        <v>426</v>
      </c>
      <c r="F63" s="5" t="s">
        <v>433</v>
      </c>
      <c r="G63" s="5" t="s">
        <v>514</v>
      </c>
      <c r="H63" s="5">
        <v>97</v>
      </c>
      <c r="I63" s="12">
        <f>([12]Sheet1!D4+[12]Sheet1!E4)/2</f>
        <v>90.616666666666646</v>
      </c>
      <c r="J63" s="13">
        <v>38</v>
      </c>
      <c r="K63" s="5" t="s">
        <v>522</v>
      </c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  <c r="KL63"/>
      <c r="KM63"/>
      <c r="KN63"/>
      <c r="KO63"/>
      <c r="KP63"/>
      <c r="KQ63"/>
      <c r="KR63"/>
      <c r="KS63"/>
      <c r="KT63"/>
      <c r="KU63"/>
      <c r="KV63"/>
      <c r="KW63"/>
    </row>
    <row r="64" spans="1:309" s="6" customFormat="1" ht="14.4" x14ac:dyDescent="0.25">
      <c r="A64" s="5">
        <v>61</v>
      </c>
      <c r="B64" s="5" t="s">
        <v>442</v>
      </c>
      <c r="C64" s="5" t="s">
        <v>203</v>
      </c>
      <c r="D64" s="5" t="s">
        <v>443</v>
      </c>
      <c r="E64" s="5" t="s">
        <v>444</v>
      </c>
      <c r="F64" s="5" t="s">
        <v>445</v>
      </c>
      <c r="G64" s="5">
        <v>100</v>
      </c>
      <c r="H64" s="5">
        <v>100</v>
      </c>
      <c r="I64" s="12">
        <v>88.885000000000005</v>
      </c>
      <c r="J64" s="13">
        <v>41.3</v>
      </c>
      <c r="K64" s="5" t="s">
        <v>521</v>
      </c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  <c r="JD64"/>
      <c r="JE64"/>
      <c r="JF64"/>
      <c r="JG64"/>
      <c r="JH64"/>
      <c r="JI64"/>
      <c r="JJ64"/>
      <c r="JK64"/>
      <c r="JL64"/>
      <c r="JM64"/>
      <c r="JN64"/>
      <c r="JO64"/>
      <c r="JP64"/>
      <c r="JQ64"/>
      <c r="JR64"/>
      <c r="JS64"/>
      <c r="JT64"/>
      <c r="JU64"/>
      <c r="JV64"/>
      <c r="JW64"/>
      <c r="JX64"/>
      <c r="JY64"/>
      <c r="JZ64"/>
      <c r="KA64"/>
      <c r="KB64"/>
      <c r="KC64"/>
      <c r="KD64"/>
      <c r="KE64"/>
      <c r="KF64"/>
      <c r="KG64"/>
      <c r="KH64"/>
      <c r="KI64"/>
      <c r="KJ64"/>
      <c r="KK64"/>
      <c r="KL64"/>
      <c r="KM64"/>
      <c r="KN64"/>
      <c r="KO64"/>
      <c r="KP64"/>
      <c r="KQ64"/>
      <c r="KR64"/>
      <c r="KS64"/>
      <c r="KT64"/>
      <c r="KU64"/>
      <c r="KV64"/>
      <c r="KW64"/>
    </row>
    <row r="65" spans="1:309" s="6" customFormat="1" ht="14.4" x14ac:dyDescent="0.25">
      <c r="A65" s="5">
        <v>62</v>
      </c>
      <c r="B65" s="5" t="s">
        <v>456</v>
      </c>
      <c r="C65" s="5" t="s">
        <v>203</v>
      </c>
      <c r="D65" s="5" t="s">
        <v>443</v>
      </c>
      <c r="E65" s="5" t="s">
        <v>444</v>
      </c>
      <c r="F65" s="5" t="s">
        <v>457</v>
      </c>
      <c r="G65" s="5">
        <v>100</v>
      </c>
      <c r="H65" s="5">
        <v>96</v>
      </c>
      <c r="I65" s="12">
        <v>85.88</v>
      </c>
      <c r="J65" s="13">
        <v>40.36</v>
      </c>
      <c r="K65" s="5" t="s">
        <v>522</v>
      </c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  <c r="KL65"/>
      <c r="KM65"/>
      <c r="KN65"/>
      <c r="KO65"/>
      <c r="KP65"/>
      <c r="KQ65"/>
      <c r="KR65"/>
      <c r="KS65"/>
      <c r="KT65"/>
      <c r="KU65"/>
      <c r="KV65"/>
      <c r="KW65"/>
    </row>
    <row r="66" spans="1:309" s="6" customFormat="1" ht="14.4" x14ac:dyDescent="0.25">
      <c r="A66" s="5">
        <v>63</v>
      </c>
      <c r="B66" s="5" t="s">
        <v>527</v>
      </c>
      <c r="C66" s="5" t="s">
        <v>203</v>
      </c>
      <c r="D66" s="5" t="s">
        <v>443</v>
      </c>
      <c r="E66" s="5" t="s">
        <v>444</v>
      </c>
      <c r="F66" s="5" t="s">
        <v>528</v>
      </c>
      <c r="G66" s="5">
        <v>100</v>
      </c>
      <c r="H66" s="5">
        <v>90</v>
      </c>
      <c r="I66" s="12">
        <v>85.25</v>
      </c>
      <c r="J66" s="13">
        <v>39</v>
      </c>
      <c r="K66" s="5" t="s">
        <v>522</v>
      </c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  <c r="KL66"/>
      <c r="KM66"/>
      <c r="KN66"/>
      <c r="KO66"/>
      <c r="KP66"/>
      <c r="KQ66"/>
      <c r="KR66"/>
      <c r="KS66"/>
      <c r="KT66"/>
      <c r="KU66"/>
      <c r="KV66"/>
      <c r="KW66"/>
    </row>
    <row r="67" spans="1:309" s="6" customFormat="1" ht="14.4" x14ac:dyDescent="0.25">
      <c r="A67" s="5">
        <v>64</v>
      </c>
      <c r="B67" s="5" t="s">
        <v>466</v>
      </c>
      <c r="C67" s="5" t="s">
        <v>467</v>
      </c>
      <c r="D67" s="5" t="s">
        <v>14</v>
      </c>
      <c r="E67" s="5" t="s">
        <v>468</v>
      </c>
      <c r="F67" s="5" t="s">
        <v>469</v>
      </c>
      <c r="G67" s="5">
        <v>90</v>
      </c>
      <c r="H67" s="5">
        <v>90</v>
      </c>
      <c r="I67" s="12">
        <f>([13]Sheet1!D2+[13]Sheet1!E2)/2</f>
        <v>93.424999999999997</v>
      </c>
      <c r="J67" s="13">
        <v>60.06</v>
      </c>
      <c r="K67" s="5" t="s">
        <v>521</v>
      </c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</row>
    <row r="68" spans="1:309" s="6" customFormat="1" ht="14.4" x14ac:dyDescent="0.25">
      <c r="A68" s="5">
        <v>65</v>
      </c>
      <c r="B68" s="5" t="s">
        <v>470</v>
      </c>
      <c r="C68" s="5" t="s">
        <v>467</v>
      </c>
      <c r="D68" s="5" t="s">
        <v>14</v>
      </c>
      <c r="E68" s="5" t="s">
        <v>468</v>
      </c>
      <c r="F68" s="5" t="s">
        <v>471</v>
      </c>
      <c r="G68" s="5">
        <v>90</v>
      </c>
      <c r="H68" s="5">
        <v>90</v>
      </c>
      <c r="I68" s="12">
        <f>([13]Sheet1!D3+[13]Sheet1!E3)/2</f>
        <v>92.655000000000001</v>
      </c>
      <c r="J68" s="13">
        <v>42</v>
      </c>
      <c r="K68" s="5" t="s">
        <v>522</v>
      </c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  <c r="KL68"/>
      <c r="KM68"/>
      <c r="KN68"/>
      <c r="KO68"/>
      <c r="KP68"/>
      <c r="KQ68"/>
      <c r="KR68"/>
      <c r="KS68"/>
      <c r="KT68"/>
      <c r="KU68"/>
      <c r="KV68"/>
      <c r="KW68"/>
    </row>
    <row r="69" spans="1:309" s="6" customFormat="1" x14ac:dyDescent="0.25">
      <c r="A69"/>
      <c r="B69"/>
      <c r="C69"/>
      <c r="D69"/>
      <c r="E69"/>
      <c r="F69"/>
      <c r="G69"/>
      <c r="H69"/>
      <c r="I69" s="8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</row>
    <row r="70" spans="1:309" s="6" customFormat="1" x14ac:dyDescent="0.25">
      <c r="A70"/>
      <c r="B70"/>
      <c r="C70"/>
      <c r="D70"/>
      <c r="E70"/>
      <c r="F70"/>
      <c r="G70"/>
      <c r="H70"/>
      <c r="I70" s="8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</row>
    <row r="71" spans="1:309" s="6" customFormat="1" x14ac:dyDescent="0.25">
      <c r="A71"/>
      <c r="B71"/>
      <c r="C71"/>
      <c r="D71"/>
      <c r="E71"/>
      <c r="F71"/>
      <c r="G71"/>
      <c r="H71"/>
      <c r="I71" s="8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</row>
    <row r="72" spans="1:309" s="6" customFormat="1" x14ac:dyDescent="0.25">
      <c r="A72"/>
      <c r="B72"/>
      <c r="C72"/>
      <c r="D72"/>
      <c r="E72"/>
      <c r="F72"/>
      <c r="G72"/>
      <c r="H72"/>
      <c r="I72" s="8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  <c r="KL72"/>
      <c r="KM72"/>
      <c r="KN72"/>
      <c r="KO72"/>
      <c r="KP72"/>
      <c r="KQ72"/>
      <c r="KR72"/>
      <c r="KS72"/>
      <c r="KT72"/>
      <c r="KU72"/>
      <c r="KV72"/>
      <c r="KW72"/>
    </row>
    <row r="73" spans="1:309" s="6" customFormat="1" x14ac:dyDescent="0.25">
      <c r="A73"/>
      <c r="B73"/>
      <c r="C73"/>
      <c r="D73"/>
      <c r="E73"/>
      <c r="F73"/>
      <c r="G73"/>
      <c r="H73"/>
      <c r="I73" s="8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</row>
    <row r="74" spans="1:309" s="6" customFormat="1" x14ac:dyDescent="0.25">
      <c r="A74"/>
      <c r="B74"/>
      <c r="C74"/>
      <c r="D74"/>
      <c r="E74"/>
      <c r="F74"/>
      <c r="G74"/>
      <c r="H74"/>
      <c r="I74" s="8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  <c r="JD74"/>
      <c r="JE74"/>
      <c r="JF74"/>
      <c r="JG74"/>
      <c r="JH74"/>
      <c r="JI74"/>
      <c r="JJ74"/>
      <c r="JK74"/>
      <c r="JL74"/>
      <c r="JM74"/>
      <c r="JN74"/>
      <c r="JO74"/>
      <c r="JP74"/>
      <c r="JQ74"/>
      <c r="JR74"/>
      <c r="JS74"/>
      <c r="JT74"/>
      <c r="JU74"/>
      <c r="JV74"/>
      <c r="JW74"/>
      <c r="JX74"/>
      <c r="JY74"/>
      <c r="JZ74"/>
      <c r="KA74"/>
      <c r="KB74"/>
      <c r="KC74"/>
      <c r="KD74"/>
      <c r="KE74"/>
      <c r="KF74"/>
      <c r="KG74"/>
      <c r="KH74"/>
      <c r="KI74"/>
      <c r="KJ74"/>
      <c r="KK74"/>
      <c r="KL74"/>
      <c r="KM74"/>
      <c r="KN74"/>
      <c r="KO74"/>
      <c r="KP74"/>
      <c r="KQ74"/>
      <c r="KR74"/>
      <c r="KS74"/>
      <c r="KT74"/>
      <c r="KU74"/>
      <c r="KV74"/>
      <c r="KW74"/>
    </row>
    <row r="75" spans="1:309" s="6" customFormat="1" x14ac:dyDescent="0.25">
      <c r="A75"/>
      <c r="B75"/>
      <c r="C75"/>
      <c r="D75"/>
      <c r="E75"/>
      <c r="F75"/>
      <c r="G75"/>
      <c r="H75"/>
      <c r="I75" s="8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  <c r="JJ75"/>
      <c r="JK75"/>
      <c r="JL75"/>
      <c r="JM75"/>
      <c r="JN75"/>
      <c r="JO75"/>
      <c r="JP75"/>
      <c r="JQ75"/>
      <c r="JR75"/>
      <c r="JS75"/>
      <c r="JT75"/>
      <c r="JU75"/>
      <c r="JV75"/>
      <c r="JW75"/>
      <c r="JX75"/>
      <c r="JY75"/>
      <c r="JZ75"/>
      <c r="KA75"/>
      <c r="KB75"/>
      <c r="KC75"/>
      <c r="KD75"/>
      <c r="KE75"/>
      <c r="KF75"/>
      <c r="KG75"/>
      <c r="KH75"/>
      <c r="KI75"/>
      <c r="KJ75"/>
      <c r="KK75"/>
      <c r="KL75"/>
      <c r="KM75"/>
      <c r="KN75"/>
      <c r="KO75"/>
      <c r="KP75"/>
      <c r="KQ75"/>
      <c r="KR75"/>
      <c r="KS75"/>
      <c r="KT75"/>
      <c r="KU75"/>
      <c r="KV75"/>
      <c r="KW75"/>
    </row>
    <row r="76" spans="1:309" s="6" customFormat="1" x14ac:dyDescent="0.25">
      <c r="A76"/>
      <c r="B76"/>
      <c r="C76"/>
      <c r="D76"/>
      <c r="E76"/>
      <c r="F76"/>
      <c r="G76"/>
      <c r="H76"/>
      <c r="I76" s="8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  <c r="JD76"/>
      <c r="JE76"/>
      <c r="JF76"/>
      <c r="JG76"/>
      <c r="JH76"/>
      <c r="JI76"/>
      <c r="JJ76"/>
      <c r="JK76"/>
      <c r="JL76"/>
      <c r="JM76"/>
      <c r="JN76"/>
      <c r="JO76"/>
      <c r="JP76"/>
      <c r="JQ76"/>
      <c r="JR76"/>
      <c r="JS76"/>
      <c r="JT76"/>
      <c r="JU76"/>
      <c r="JV76"/>
      <c r="JW76"/>
      <c r="JX76"/>
      <c r="JY76"/>
      <c r="JZ76"/>
      <c r="KA76"/>
      <c r="KB76"/>
      <c r="KC76"/>
      <c r="KD76"/>
      <c r="KE76"/>
      <c r="KF76"/>
      <c r="KG76"/>
      <c r="KH76"/>
      <c r="KI76"/>
      <c r="KJ76"/>
      <c r="KK76"/>
      <c r="KL76"/>
      <c r="KM76"/>
      <c r="KN76"/>
      <c r="KO76"/>
      <c r="KP76"/>
      <c r="KQ76"/>
      <c r="KR76"/>
      <c r="KS76"/>
      <c r="KT76"/>
      <c r="KU76"/>
      <c r="KV76"/>
      <c r="KW76"/>
    </row>
    <row r="77" spans="1:309" s="6" customFormat="1" x14ac:dyDescent="0.25">
      <c r="A77"/>
      <c r="B77"/>
      <c r="C77"/>
      <c r="D77"/>
      <c r="E77"/>
      <c r="F77"/>
      <c r="G77"/>
      <c r="H77"/>
      <c r="I77" s="8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  <c r="KH77"/>
      <c r="KI77"/>
      <c r="KJ77"/>
      <c r="KK77"/>
      <c r="KL77"/>
      <c r="KM77"/>
      <c r="KN77"/>
      <c r="KO77"/>
      <c r="KP77"/>
      <c r="KQ77"/>
      <c r="KR77"/>
      <c r="KS77"/>
      <c r="KT77"/>
      <c r="KU77"/>
      <c r="KV77"/>
      <c r="KW77"/>
    </row>
    <row r="78" spans="1:309" s="6" customFormat="1" x14ac:dyDescent="0.25">
      <c r="A78"/>
      <c r="B78"/>
      <c r="C78"/>
      <c r="D78"/>
      <c r="E78"/>
      <c r="F78"/>
      <c r="G78"/>
      <c r="H78"/>
      <c r="I78" s="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</row>
    <row r="79" spans="1:309" s="6" customFormat="1" x14ac:dyDescent="0.25">
      <c r="A79"/>
      <c r="B79"/>
      <c r="C79"/>
      <c r="D79"/>
      <c r="E79"/>
      <c r="F79"/>
      <c r="G79"/>
      <c r="H79"/>
      <c r="I79" s="8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</row>
    <row r="80" spans="1:309" s="6" customFormat="1" x14ac:dyDescent="0.25">
      <c r="A80"/>
      <c r="B80"/>
      <c r="C80"/>
      <c r="D80"/>
      <c r="E80"/>
      <c r="F80"/>
      <c r="G80"/>
      <c r="H80"/>
      <c r="I80" s="8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  <c r="KH80"/>
      <c r="KI80"/>
      <c r="KJ80"/>
      <c r="KK80"/>
      <c r="KL80"/>
      <c r="KM80"/>
      <c r="KN80"/>
      <c r="KO80"/>
      <c r="KP80"/>
      <c r="KQ80"/>
      <c r="KR80"/>
      <c r="KS80"/>
      <c r="KT80"/>
      <c r="KU80"/>
      <c r="KV80"/>
      <c r="KW80"/>
    </row>
    <row r="81" spans="1:309" s="6" customFormat="1" x14ac:dyDescent="0.25">
      <c r="A81"/>
      <c r="B81"/>
      <c r="C81"/>
      <c r="D81"/>
      <c r="E81"/>
      <c r="F81"/>
      <c r="G81"/>
      <c r="H81"/>
      <c r="I81" s="8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  <c r="JD81"/>
      <c r="JE81"/>
      <c r="JF81"/>
      <c r="JG81"/>
      <c r="JH81"/>
      <c r="JI81"/>
      <c r="JJ81"/>
      <c r="JK81"/>
      <c r="JL81"/>
      <c r="JM81"/>
      <c r="JN81"/>
      <c r="JO81"/>
      <c r="JP81"/>
      <c r="JQ81"/>
      <c r="JR81"/>
      <c r="JS81"/>
      <c r="JT81"/>
      <c r="JU81"/>
      <c r="JV81"/>
      <c r="JW81"/>
      <c r="JX81"/>
      <c r="JY81"/>
      <c r="JZ81"/>
      <c r="KA81"/>
      <c r="KB81"/>
      <c r="KC81"/>
      <c r="KD81"/>
      <c r="KE81"/>
      <c r="KF81"/>
      <c r="KG81"/>
      <c r="KH81"/>
      <c r="KI81"/>
      <c r="KJ81"/>
      <c r="KK81"/>
      <c r="KL81"/>
      <c r="KM81"/>
      <c r="KN81"/>
      <c r="KO81"/>
      <c r="KP81"/>
      <c r="KQ81"/>
      <c r="KR81"/>
      <c r="KS81"/>
      <c r="KT81"/>
      <c r="KU81"/>
      <c r="KV81"/>
      <c r="KW81"/>
    </row>
    <row r="82" spans="1:309" s="6" customFormat="1" x14ac:dyDescent="0.25">
      <c r="A82"/>
      <c r="B82"/>
      <c r="C82"/>
      <c r="D82"/>
      <c r="E82"/>
      <c r="F82"/>
      <c r="G82"/>
      <c r="H82"/>
      <c r="I82" s="8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  <c r="JD82"/>
      <c r="JE82"/>
      <c r="JF82"/>
      <c r="JG82"/>
      <c r="JH82"/>
      <c r="JI82"/>
      <c r="JJ82"/>
      <c r="JK82"/>
      <c r="JL82"/>
      <c r="JM82"/>
      <c r="JN82"/>
      <c r="JO82"/>
      <c r="JP82"/>
      <c r="JQ82"/>
      <c r="JR82"/>
      <c r="JS82"/>
      <c r="JT82"/>
      <c r="JU82"/>
      <c r="JV82"/>
      <c r="JW82"/>
      <c r="JX82"/>
      <c r="JY82"/>
      <c r="JZ82"/>
      <c r="KA82"/>
      <c r="KB82"/>
      <c r="KC82"/>
      <c r="KD82"/>
      <c r="KE82"/>
      <c r="KF82"/>
      <c r="KG82"/>
      <c r="KH82"/>
      <c r="KI82"/>
      <c r="KJ82"/>
      <c r="KK82"/>
      <c r="KL82"/>
      <c r="KM82"/>
      <c r="KN82"/>
      <c r="KO82"/>
      <c r="KP82"/>
      <c r="KQ82"/>
      <c r="KR82"/>
      <c r="KS82"/>
      <c r="KT82"/>
      <c r="KU82"/>
      <c r="KV82"/>
      <c r="KW82"/>
    </row>
    <row r="83" spans="1:309" s="6" customFormat="1" x14ac:dyDescent="0.25">
      <c r="A83"/>
      <c r="B83"/>
      <c r="C83"/>
      <c r="D83"/>
      <c r="E83"/>
      <c r="F83"/>
      <c r="G83"/>
      <c r="H83"/>
      <c r="I83" s="8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  <c r="JD83"/>
      <c r="JE83"/>
      <c r="JF83"/>
      <c r="JG83"/>
      <c r="JH83"/>
      <c r="JI83"/>
      <c r="JJ83"/>
      <c r="JK83"/>
      <c r="JL83"/>
      <c r="JM83"/>
      <c r="JN83"/>
      <c r="JO83"/>
      <c r="JP83"/>
      <c r="JQ83"/>
      <c r="JR83"/>
      <c r="JS83"/>
      <c r="JT83"/>
      <c r="JU83"/>
      <c r="JV83"/>
      <c r="JW83"/>
      <c r="JX83"/>
      <c r="JY83"/>
      <c r="JZ83"/>
      <c r="KA83"/>
      <c r="KB83"/>
      <c r="KC83"/>
      <c r="KD83"/>
      <c r="KE83"/>
      <c r="KF83"/>
      <c r="KG83"/>
      <c r="KH83"/>
      <c r="KI83"/>
      <c r="KJ83"/>
      <c r="KK83"/>
      <c r="KL83"/>
      <c r="KM83"/>
      <c r="KN83"/>
      <c r="KO83"/>
      <c r="KP83"/>
      <c r="KQ83"/>
      <c r="KR83"/>
      <c r="KS83"/>
      <c r="KT83"/>
      <c r="KU83"/>
      <c r="KV83"/>
      <c r="KW83"/>
    </row>
    <row r="84" spans="1:309" s="6" customFormat="1" x14ac:dyDescent="0.25">
      <c r="A84"/>
      <c r="B84"/>
      <c r="C84"/>
      <c r="D84"/>
      <c r="E84"/>
      <c r="F84"/>
      <c r="G84"/>
      <c r="H84"/>
      <c r="I84" s="8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  <c r="JD84"/>
      <c r="JE84"/>
      <c r="JF84"/>
      <c r="JG84"/>
      <c r="JH84"/>
      <c r="JI84"/>
      <c r="JJ84"/>
      <c r="JK84"/>
      <c r="JL84"/>
      <c r="JM84"/>
      <c r="JN84"/>
      <c r="JO84"/>
      <c r="JP84"/>
      <c r="JQ84"/>
      <c r="JR84"/>
      <c r="JS84"/>
      <c r="JT84"/>
      <c r="JU84"/>
      <c r="JV84"/>
      <c r="JW84"/>
      <c r="JX84"/>
      <c r="JY84"/>
      <c r="JZ84"/>
      <c r="KA84"/>
      <c r="KB84"/>
      <c r="KC84"/>
      <c r="KD84"/>
      <c r="KE84"/>
      <c r="KF84"/>
      <c r="KG84"/>
      <c r="KH84"/>
      <c r="KI84"/>
      <c r="KJ84"/>
      <c r="KK84"/>
      <c r="KL84"/>
      <c r="KM84"/>
      <c r="KN84"/>
      <c r="KO84"/>
      <c r="KP84"/>
      <c r="KQ84"/>
      <c r="KR84"/>
      <c r="KS84"/>
      <c r="KT84"/>
      <c r="KU84"/>
      <c r="KV84"/>
      <c r="KW84"/>
    </row>
    <row r="85" spans="1:309" s="6" customFormat="1" x14ac:dyDescent="0.25">
      <c r="A85"/>
      <c r="B85"/>
      <c r="C85"/>
      <c r="D85"/>
      <c r="E85"/>
      <c r="F85"/>
      <c r="G85"/>
      <c r="H85"/>
      <c r="I85" s="8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  <c r="JD85"/>
      <c r="JE85"/>
      <c r="JF85"/>
      <c r="JG85"/>
      <c r="JH85"/>
      <c r="JI85"/>
      <c r="JJ85"/>
      <c r="JK85"/>
      <c r="JL85"/>
      <c r="JM85"/>
      <c r="JN85"/>
      <c r="JO85"/>
      <c r="JP85"/>
      <c r="JQ85"/>
      <c r="JR85"/>
      <c r="JS85"/>
      <c r="JT85"/>
      <c r="JU85"/>
      <c r="JV85"/>
      <c r="JW85"/>
      <c r="JX85"/>
      <c r="JY85"/>
      <c r="JZ85"/>
      <c r="KA85"/>
      <c r="KB85"/>
      <c r="KC85"/>
      <c r="KD85"/>
      <c r="KE85"/>
      <c r="KF85"/>
      <c r="KG85"/>
      <c r="KH85"/>
      <c r="KI85"/>
      <c r="KJ85"/>
      <c r="KK85"/>
      <c r="KL85"/>
      <c r="KM85"/>
      <c r="KN85"/>
      <c r="KO85"/>
      <c r="KP85"/>
      <c r="KQ85"/>
      <c r="KR85"/>
      <c r="KS85"/>
      <c r="KT85"/>
      <c r="KU85"/>
      <c r="KV85"/>
      <c r="KW85"/>
    </row>
    <row r="86" spans="1:309" s="6" customFormat="1" x14ac:dyDescent="0.25">
      <c r="A86"/>
      <c r="B86"/>
      <c r="C86"/>
      <c r="D86"/>
      <c r="E86"/>
      <c r="F86"/>
      <c r="G86"/>
      <c r="H86"/>
      <c r="I86" s="8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  <c r="JD86"/>
      <c r="JE86"/>
      <c r="JF86"/>
      <c r="JG86"/>
      <c r="JH86"/>
      <c r="JI86"/>
      <c r="JJ86"/>
      <c r="JK86"/>
      <c r="JL86"/>
      <c r="JM86"/>
      <c r="JN86"/>
      <c r="JO86"/>
      <c r="JP86"/>
      <c r="JQ86"/>
      <c r="JR86"/>
      <c r="JS86"/>
      <c r="JT86"/>
      <c r="JU86"/>
      <c r="JV86"/>
      <c r="JW86"/>
      <c r="JX86"/>
      <c r="JY86"/>
      <c r="JZ86"/>
      <c r="KA86"/>
      <c r="KB86"/>
      <c r="KC86"/>
      <c r="KD86"/>
      <c r="KE86"/>
      <c r="KF86"/>
      <c r="KG86"/>
      <c r="KH86"/>
      <c r="KI86"/>
      <c r="KJ86"/>
      <c r="KK86"/>
      <c r="KL86"/>
      <c r="KM86"/>
      <c r="KN86"/>
      <c r="KO86"/>
      <c r="KP86"/>
      <c r="KQ86"/>
      <c r="KR86"/>
      <c r="KS86"/>
      <c r="KT86"/>
      <c r="KU86"/>
      <c r="KV86"/>
      <c r="KW86"/>
    </row>
    <row r="87" spans="1:309" s="6" customFormat="1" x14ac:dyDescent="0.25">
      <c r="A87"/>
      <c r="B87"/>
      <c r="C87"/>
      <c r="D87"/>
      <c r="E87"/>
      <c r="F87"/>
      <c r="G87"/>
      <c r="H87"/>
      <c r="I87" s="8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  <c r="JD87"/>
      <c r="JE87"/>
      <c r="JF87"/>
      <c r="JG87"/>
      <c r="JH87"/>
      <c r="JI87"/>
      <c r="JJ87"/>
      <c r="JK87"/>
      <c r="JL87"/>
      <c r="JM87"/>
      <c r="JN87"/>
      <c r="JO87"/>
      <c r="JP87"/>
      <c r="JQ87"/>
      <c r="JR87"/>
      <c r="JS87"/>
      <c r="JT87"/>
      <c r="JU87"/>
      <c r="JV87"/>
      <c r="JW87"/>
      <c r="JX87"/>
      <c r="JY87"/>
      <c r="JZ87"/>
      <c r="KA87"/>
      <c r="KB87"/>
      <c r="KC87"/>
      <c r="KD87"/>
      <c r="KE87"/>
      <c r="KF87"/>
      <c r="KG87"/>
      <c r="KH87"/>
      <c r="KI87"/>
      <c r="KJ87"/>
      <c r="KK87"/>
      <c r="KL87"/>
      <c r="KM87"/>
      <c r="KN87"/>
      <c r="KO87"/>
      <c r="KP87"/>
      <c r="KQ87"/>
      <c r="KR87"/>
      <c r="KS87"/>
      <c r="KT87"/>
      <c r="KU87"/>
      <c r="KV87"/>
      <c r="KW87"/>
    </row>
    <row r="88" spans="1:309" s="6" customFormat="1" x14ac:dyDescent="0.25">
      <c r="A88"/>
      <c r="B88"/>
      <c r="C88"/>
      <c r="D88"/>
      <c r="E88"/>
      <c r="F88"/>
      <c r="G88"/>
      <c r="H88"/>
      <c r="I88" s="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  <c r="JD88"/>
      <c r="JE88"/>
      <c r="JF88"/>
      <c r="JG88"/>
      <c r="JH88"/>
      <c r="JI88"/>
      <c r="JJ88"/>
      <c r="JK88"/>
      <c r="JL88"/>
      <c r="JM88"/>
      <c r="JN88"/>
      <c r="JO88"/>
      <c r="JP88"/>
      <c r="JQ88"/>
      <c r="JR88"/>
      <c r="JS88"/>
      <c r="JT88"/>
      <c r="JU88"/>
      <c r="JV88"/>
      <c r="JW88"/>
      <c r="JX88"/>
      <c r="JY88"/>
      <c r="JZ88"/>
      <c r="KA88"/>
      <c r="KB88"/>
      <c r="KC88"/>
      <c r="KD88"/>
      <c r="KE88"/>
      <c r="KF88"/>
      <c r="KG88"/>
      <c r="KH88"/>
      <c r="KI88"/>
      <c r="KJ88"/>
      <c r="KK88"/>
      <c r="KL88"/>
      <c r="KM88"/>
      <c r="KN88"/>
      <c r="KO88"/>
      <c r="KP88"/>
      <c r="KQ88"/>
      <c r="KR88"/>
      <c r="KS88"/>
      <c r="KT88"/>
      <c r="KU88"/>
      <c r="KV88"/>
      <c r="KW88"/>
    </row>
    <row r="89" spans="1:309" s="6" customFormat="1" x14ac:dyDescent="0.25">
      <c r="A89"/>
      <c r="B89"/>
      <c r="C89"/>
      <c r="D89"/>
      <c r="E89"/>
      <c r="F89"/>
      <c r="G89"/>
      <c r="H89"/>
      <c r="I89" s="8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  <c r="JD89"/>
      <c r="JE89"/>
      <c r="JF89"/>
      <c r="JG89"/>
      <c r="JH89"/>
      <c r="JI89"/>
      <c r="JJ89"/>
      <c r="JK89"/>
      <c r="JL89"/>
      <c r="JM89"/>
      <c r="JN89"/>
      <c r="JO89"/>
      <c r="JP89"/>
      <c r="JQ89"/>
      <c r="JR89"/>
      <c r="JS89"/>
      <c r="JT89"/>
      <c r="JU89"/>
      <c r="JV89"/>
      <c r="JW89"/>
      <c r="JX89"/>
      <c r="JY89"/>
      <c r="JZ89"/>
      <c r="KA89"/>
      <c r="KB89"/>
      <c r="KC89"/>
      <c r="KD89"/>
      <c r="KE89"/>
      <c r="KF89"/>
      <c r="KG89"/>
      <c r="KH89"/>
      <c r="KI89"/>
      <c r="KJ89"/>
      <c r="KK89"/>
      <c r="KL89"/>
      <c r="KM89"/>
      <c r="KN89"/>
      <c r="KO89"/>
      <c r="KP89"/>
      <c r="KQ89"/>
      <c r="KR89"/>
      <c r="KS89"/>
      <c r="KT89"/>
      <c r="KU89"/>
      <c r="KV89"/>
      <c r="KW89"/>
    </row>
    <row r="90" spans="1:309" s="6" customFormat="1" x14ac:dyDescent="0.25">
      <c r="A90"/>
      <c r="B90"/>
      <c r="C90"/>
      <c r="D90"/>
      <c r="E90"/>
      <c r="F90"/>
      <c r="G90"/>
      <c r="H90"/>
      <c r="I90" s="8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  <c r="JD90"/>
      <c r="JE90"/>
      <c r="JF90"/>
      <c r="JG90"/>
      <c r="JH90"/>
      <c r="JI90"/>
      <c r="JJ90"/>
      <c r="JK90"/>
      <c r="JL90"/>
      <c r="JM90"/>
      <c r="JN90"/>
      <c r="JO90"/>
      <c r="JP90"/>
      <c r="JQ90"/>
      <c r="JR90"/>
      <c r="JS90"/>
      <c r="JT90"/>
      <c r="JU90"/>
      <c r="JV90"/>
      <c r="JW90"/>
      <c r="JX90"/>
      <c r="JY90"/>
      <c r="JZ90"/>
      <c r="KA90"/>
      <c r="KB90"/>
      <c r="KC90"/>
      <c r="KD90"/>
      <c r="KE90"/>
      <c r="KF90"/>
      <c r="KG90"/>
      <c r="KH90"/>
      <c r="KI90"/>
      <c r="KJ90"/>
      <c r="KK90"/>
      <c r="KL90"/>
      <c r="KM90"/>
      <c r="KN90"/>
      <c r="KO90"/>
      <c r="KP90"/>
      <c r="KQ90"/>
      <c r="KR90"/>
      <c r="KS90"/>
      <c r="KT90"/>
      <c r="KU90"/>
      <c r="KV90"/>
      <c r="KW90"/>
    </row>
    <row r="91" spans="1:309" s="6" customFormat="1" x14ac:dyDescent="0.25">
      <c r="A91"/>
      <c r="B91"/>
      <c r="C91"/>
      <c r="D91"/>
      <c r="E91"/>
      <c r="F91"/>
      <c r="G91"/>
      <c r="H91"/>
      <c r="I91" s="8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  <c r="JD91"/>
      <c r="JE91"/>
      <c r="JF91"/>
      <c r="JG91"/>
      <c r="JH91"/>
      <c r="JI91"/>
      <c r="JJ91"/>
      <c r="JK91"/>
      <c r="JL91"/>
      <c r="JM91"/>
      <c r="JN91"/>
      <c r="JO91"/>
      <c r="JP91"/>
      <c r="JQ91"/>
      <c r="JR91"/>
      <c r="JS91"/>
      <c r="JT91"/>
      <c r="JU91"/>
      <c r="JV91"/>
      <c r="JW91"/>
      <c r="JX91"/>
      <c r="JY91"/>
      <c r="JZ91"/>
      <c r="KA91"/>
      <c r="KB91"/>
      <c r="KC91"/>
      <c r="KD91"/>
      <c r="KE91"/>
      <c r="KF91"/>
      <c r="KG91"/>
      <c r="KH91"/>
      <c r="KI91"/>
      <c r="KJ91"/>
      <c r="KK91"/>
      <c r="KL91"/>
      <c r="KM91"/>
      <c r="KN91"/>
      <c r="KO91"/>
      <c r="KP91"/>
      <c r="KQ91"/>
      <c r="KR91"/>
      <c r="KS91"/>
      <c r="KT91"/>
      <c r="KU91"/>
      <c r="KV91"/>
      <c r="KW91"/>
    </row>
    <row r="92" spans="1:309" s="6" customFormat="1" x14ac:dyDescent="0.25">
      <c r="A92"/>
      <c r="B92"/>
      <c r="C92"/>
      <c r="D92"/>
      <c r="E92"/>
      <c r="F92"/>
      <c r="G92"/>
      <c r="H92"/>
      <c r="I92" s="8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  <c r="JD92"/>
      <c r="JE92"/>
      <c r="JF92"/>
      <c r="JG92"/>
      <c r="JH92"/>
      <c r="JI92"/>
      <c r="JJ92"/>
      <c r="JK92"/>
      <c r="JL92"/>
      <c r="JM92"/>
      <c r="JN92"/>
      <c r="JO92"/>
      <c r="JP92"/>
      <c r="JQ92"/>
      <c r="JR92"/>
      <c r="JS92"/>
      <c r="JT92"/>
      <c r="JU92"/>
      <c r="JV92"/>
      <c r="JW92"/>
      <c r="JX92"/>
      <c r="JY92"/>
      <c r="JZ92"/>
      <c r="KA92"/>
      <c r="KB92"/>
      <c r="KC92"/>
      <c r="KD92"/>
      <c r="KE92"/>
      <c r="KF92"/>
      <c r="KG92"/>
      <c r="KH92"/>
      <c r="KI92"/>
      <c r="KJ92"/>
      <c r="KK92"/>
      <c r="KL92"/>
      <c r="KM92"/>
      <c r="KN92"/>
      <c r="KO92"/>
      <c r="KP92"/>
      <c r="KQ92"/>
      <c r="KR92"/>
      <c r="KS92"/>
      <c r="KT92"/>
      <c r="KU92"/>
      <c r="KV92"/>
      <c r="KW92"/>
    </row>
    <row r="93" spans="1:309" s="6" customFormat="1" x14ac:dyDescent="0.25">
      <c r="A93"/>
      <c r="B93"/>
      <c r="C93"/>
      <c r="D93"/>
      <c r="E93"/>
      <c r="F93"/>
      <c r="G93"/>
      <c r="H93"/>
      <c r="I93" s="8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  <c r="JD93"/>
      <c r="JE93"/>
      <c r="JF93"/>
      <c r="JG93"/>
      <c r="JH93"/>
      <c r="JI93"/>
      <c r="JJ93"/>
      <c r="JK93"/>
      <c r="JL93"/>
      <c r="JM93"/>
      <c r="JN93"/>
      <c r="JO93"/>
      <c r="JP93"/>
      <c r="JQ93"/>
      <c r="JR93"/>
      <c r="JS93"/>
      <c r="JT93"/>
      <c r="JU93"/>
      <c r="JV93"/>
      <c r="JW93"/>
      <c r="JX93"/>
      <c r="JY93"/>
      <c r="JZ93"/>
      <c r="KA93"/>
      <c r="KB93"/>
      <c r="KC93"/>
      <c r="KD93"/>
      <c r="KE93"/>
      <c r="KF93"/>
      <c r="KG93"/>
      <c r="KH93"/>
      <c r="KI93"/>
      <c r="KJ93"/>
      <c r="KK93"/>
      <c r="KL93"/>
      <c r="KM93"/>
      <c r="KN93"/>
      <c r="KO93"/>
      <c r="KP93"/>
      <c r="KQ93"/>
      <c r="KR93"/>
      <c r="KS93"/>
      <c r="KT93"/>
      <c r="KU93"/>
      <c r="KV93"/>
      <c r="KW93"/>
    </row>
    <row r="94" spans="1:309" s="6" customFormat="1" x14ac:dyDescent="0.25">
      <c r="A94"/>
      <c r="B94"/>
      <c r="C94"/>
      <c r="D94"/>
      <c r="E94"/>
      <c r="F94"/>
      <c r="G94"/>
      <c r="H94"/>
      <c r="I94" s="8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  <c r="IW94"/>
      <c r="IX94"/>
      <c r="IY94"/>
      <c r="IZ94"/>
      <c r="JA94"/>
      <c r="JB94"/>
      <c r="JC94"/>
      <c r="JD94"/>
      <c r="JE94"/>
      <c r="JF94"/>
      <c r="JG94"/>
      <c r="JH94"/>
      <c r="JI94"/>
      <c r="JJ94"/>
      <c r="JK94"/>
      <c r="JL94"/>
      <c r="JM94"/>
      <c r="JN94"/>
      <c r="JO94"/>
      <c r="JP94"/>
      <c r="JQ94"/>
      <c r="JR94"/>
      <c r="JS94"/>
      <c r="JT94"/>
      <c r="JU94"/>
      <c r="JV94"/>
      <c r="JW94"/>
      <c r="JX94"/>
      <c r="JY94"/>
      <c r="JZ94"/>
      <c r="KA94"/>
      <c r="KB94"/>
      <c r="KC94"/>
      <c r="KD94"/>
      <c r="KE94"/>
      <c r="KF94"/>
      <c r="KG94"/>
      <c r="KH94"/>
      <c r="KI94"/>
      <c r="KJ94"/>
      <c r="KK94"/>
      <c r="KL94"/>
      <c r="KM94"/>
      <c r="KN94"/>
      <c r="KO94"/>
      <c r="KP94"/>
      <c r="KQ94"/>
      <c r="KR94"/>
      <c r="KS94"/>
      <c r="KT94"/>
      <c r="KU94"/>
      <c r="KV94"/>
      <c r="KW94"/>
    </row>
    <row r="95" spans="1:309" s="6" customFormat="1" x14ac:dyDescent="0.25">
      <c r="A95"/>
      <c r="B95"/>
      <c r="C95"/>
      <c r="D95"/>
      <c r="E95"/>
      <c r="F95"/>
      <c r="G95"/>
      <c r="H95"/>
      <c r="I95" s="8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  <c r="IW95"/>
      <c r="IX95"/>
      <c r="IY95"/>
      <c r="IZ95"/>
      <c r="JA95"/>
      <c r="JB95"/>
      <c r="JC95"/>
      <c r="JD95"/>
      <c r="JE95"/>
      <c r="JF95"/>
      <c r="JG95"/>
      <c r="JH95"/>
      <c r="JI95"/>
      <c r="JJ95"/>
      <c r="JK95"/>
      <c r="JL95"/>
      <c r="JM95"/>
      <c r="JN95"/>
      <c r="JO95"/>
      <c r="JP95"/>
      <c r="JQ95"/>
      <c r="JR95"/>
      <c r="JS95"/>
      <c r="JT95"/>
      <c r="JU95"/>
      <c r="JV95"/>
      <c r="JW95"/>
      <c r="JX95"/>
      <c r="JY95"/>
      <c r="JZ95"/>
      <c r="KA95"/>
      <c r="KB95"/>
      <c r="KC95"/>
      <c r="KD95"/>
      <c r="KE95"/>
      <c r="KF95"/>
      <c r="KG95"/>
      <c r="KH95"/>
      <c r="KI95"/>
      <c r="KJ95"/>
      <c r="KK95"/>
      <c r="KL95"/>
      <c r="KM95"/>
      <c r="KN95"/>
      <c r="KO95"/>
      <c r="KP95"/>
      <c r="KQ95"/>
      <c r="KR95"/>
      <c r="KS95"/>
      <c r="KT95"/>
      <c r="KU95"/>
      <c r="KV95"/>
      <c r="KW95"/>
    </row>
    <row r="96" spans="1:309" s="6" customFormat="1" x14ac:dyDescent="0.25">
      <c r="A96"/>
      <c r="B96"/>
      <c r="C96"/>
      <c r="D96"/>
      <c r="E96"/>
      <c r="F96"/>
      <c r="G96"/>
      <c r="H96"/>
      <c r="I96" s="8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  <c r="IZ96"/>
      <c r="JA96"/>
      <c r="JB96"/>
      <c r="JC96"/>
      <c r="JD96"/>
      <c r="JE96"/>
      <c r="JF96"/>
      <c r="JG96"/>
      <c r="JH96"/>
      <c r="JI96"/>
      <c r="JJ96"/>
      <c r="JK96"/>
      <c r="JL96"/>
      <c r="JM96"/>
      <c r="JN96"/>
      <c r="JO96"/>
      <c r="JP96"/>
      <c r="JQ96"/>
      <c r="JR96"/>
      <c r="JS96"/>
      <c r="JT96"/>
      <c r="JU96"/>
      <c r="JV96"/>
      <c r="JW96"/>
      <c r="JX96"/>
      <c r="JY96"/>
      <c r="JZ96"/>
      <c r="KA96"/>
      <c r="KB96"/>
      <c r="KC96"/>
      <c r="KD96"/>
      <c r="KE96"/>
      <c r="KF96"/>
      <c r="KG96"/>
      <c r="KH96"/>
      <c r="KI96"/>
      <c r="KJ96"/>
      <c r="KK96"/>
      <c r="KL96"/>
      <c r="KM96"/>
      <c r="KN96"/>
      <c r="KO96"/>
      <c r="KP96"/>
      <c r="KQ96"/>
      <c r="KR96"/>
      <c r="KS96"/>
      <c r="KT96"/>
      <c r="KU96"/>
      <c r="KV96"/>
      <c r="KW96"/>
    </row>
    <row r="97" spans="1:309" s="6" customFormat="1" x14ac:dyDescent="0.25">
      <c r="A97"/>
      <c r="B97"/>
      <c r="C97"/>
      <c r="D97"/>
      <c r="E97"/>
      <c r="F97"/>
      <c r="G97"/>
      <c r="H97"/>
      <c r="I97" s="8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  <c r="IW97"/>
      <c r="IX97"/>
      <c r="IY97"/>
      <c r="IZ97"/>
      <c r="JA97"/>
      <c r="JB97"/>
      <c r="JC97"/>
      <c r="JD97"/>
      <c r="JE97"/>
      <c r="JF97"/>
      <c r="JG97"/>
      <c r="JH97"/>
      <c r="JI97"/>
      <c r="JJ97"/>
      <c r="JK97"/>
      <c r="JL97"/>
      <c r="JM97"/>
      <c r="JN97"/>
      <c r="JO97"/>
      <c r="JP97"/>
      <c r="JQ97"/>
      <c r="JR97"/>
      <c r="JS97"/>
      <c r="JT97"/>
      <c r="JU97"/>
      <c r="JV97"/>
      <c r="JW97"/>
      <c r="JX97"/>
      <c r="JY97"/>
      <c r="JZ97"/>
      <c r="KA97"/>
      <c r="KB97"/>
      <c r="KC97"/>
      <c r="KD97"/>
      <c r="KE97"/>
      <c r="KF97"/>
      <c r="KG97"/>
      <c r="KH97"/>
      <c r="KI97"/>
      <c r="KJ97"/>
      <c r="KK97"/>
      <c r="KL97"/>
      <c r="KM97"/>
      <c r="KN97"/>
      <c r="KO97"/>
      <c r="KP97"/>
      <c r="KQ97"/>
      <c r="KR97"/>
      <c r="KS97"/>
      <c r="KT97"/>
      <c r="KU97"/>
      <c r="KV97"/>
      <c r="KW97"/>
    </row>
    <row r="98" spans="1:309" s="6" customFormat="1" x14ac:dyDescent="0.25">
      <c r="A98"/>
      <c r="B98"/>
      <c r="C98"/>
      <c r="D98"/>
      <c r="E98"/>
      <c r="F98"/>
      <c r="G98"/>
      <c r="H98"/>
      <c r="I98" s="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  <c r="IS98"/>
      <c r="IT98"/>
      <c r="IU98"/>
      <c r="IV98"/>
      <c r="IW98"/>
      <c r="IX98"/>
      <c r="IY98"/>
      <c r="IZ98"/>
      <c r="JA98"/>
      <c r="JB98"/>
      <c r="JC98"/>
      <c r="JD98"/>
      <c r="JE98"/>
      <c r="JF98"/>
      <c r="JG98"/>
      <c r="JH98"/>
      <c r="JI98"/>
      <c r="JJ98"/>
      <c r="JK98"/>
      <c r="JL98"/>
      <c r="JM98"/>
      <c r="JN98"/>
      <c r="JO98"/>
      <c r="JP98"/>
      <c r="JQ98"/>
      <c r="JR98"/>
      <c r="JS98"/>
      <c r="JT98"/>
      <c r="JU98"/>
      <c r="JV98"/>
      <c r="JW98"/>
      <c r="JX98"/>
      <c r="JY98"/>
      <c r="JZ98"/>
      <c r="KA98"/>
      <c r="KB98"/>
      <c r="KC98"/>
      <c r="KD98"/>
      <c r="KE98"/>
      <c r="KF98"/>
      <c r="KG98"/>
      <c r="KH98"/>
      <c r="KI98"/>
      <c r="KJ98"/>
      <c r="KK98"/>
      <c r="KL98"/>
      <c r="KM98"/>
      <c r="KN98"/>
      <c r="KO98"/>
      <c r="KP98"/>
      <c r="KQ98"/>
      <c r="KR98"/>
      <c r="KS98"/>
      <c r="KT98"/>
      <c r="KU98"/>
      <c r="KV98"/>
      <c r="KW98"/>
    </row>
    <row r="99" spans="1:309" s="6" customFormat="1" x14ac:dyDescent="0.25">
      <c r="A99"/>
      <c r="B99"/>
      <c r="C99"/>
      <c r="D99"/>
      <c r="E99"/>
      <c r="F99"/>
      <c r="G99"/>
      <c r="H99"/>
      <c r="I99" s="8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  <c r="IX99"/>
      <c r="IY99"/>
      <c r="IZ99"/>
      <c r="JA99"/>
      <c r="JB99"/>
      <c r="JC99"/>
      <c r="JD99"/>
      <c r="JE99"/>
      <c r="JF99"/>
      <c r="JG99"/>
      <c r="JH99"/>
      <c r="JI99"/>
      <c r="JJ99"/>
      <c r="JK99"/>
      <c r="JL99"/>
      <c r="JM99"/>
      <c r="JN99"/>
      <c r="JO99"/>
      <c r="JP99"/>
      <c r="JQ99"/>
      <c r="JR99"/>
      <c r="JS99"/>
      <c r="JT99"/>
      <c r="JU99"/>
      <c r="JV99"/>
      <c r="JW99"/>
      <c r="JX99"/>
      <c r="JY99"/>
      <c r="JZ99"/>
      <c r="KA99"/>
      <c r="KB99"/>
      <c r="KC99"/>
      <c r="KD99"/>
      <c r="KE99"/>
      <c r="KF99"/>
      <c r="KG99"/>
      <c r="KH99"/>
      <c r="KI99"/>
      <c r="KJ99"/>
      <c r="KK99"/>
      <c r="KL99"/>
      <c r="KM99"/>
      <c r="KN99"/>
      <c r="KO99"/>
      <c r="KP99"/>
      <c r="KQ99"/>
      <c r="KR99"/>
      <c r="KS99"/>
      <c r="KT99"/>
      <c r="KU99"/>
      <c r="KV99"/>
      <c r="KW99"/>
    </row>
    <row r="100" spans="1:309" s="6" customFormat="1" x14ac:dyDescent="0.25">
      <c r="A100"/>
      <c r="B100"/>
      <c r="C100"/>
      <c r="D100"/>
      <c r="E100"/>
      <c r="F100"/>
      <c r="G100"/>
      <c r="H100"/>
      <c r="I100" s="8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  <c r="IX100"/>
      <c r="IY100"/>
      <c r="IZ100"/>
      <c r="JA100"/>
      <c r="JB100"/>
      <c r="JC100"/>
      <c r="JD100"/>
      <c r="JE100"/>
      <c r="JF100"/>
      <c r="JG100"/>
      <c r="JH100"/>
      <c r="JI100"/>
      <c r="JJ100"/>
      <c r="JK100"/>
      <c r="JL100"/>
      <c r="JM100"/>
      <c r="JN100"/>
      <c r="JO100"/>
      <c r="JP100"/>
      <c r="JQ100"/>
      <c r="JR100"/>
      <c r="JS100"/>
      <c r="JT100"/>
      <c r="JU100"/>
      <c r="JV100"/>
      <c r="JW100"/>
      <c r="JX100"/>
      <c r="JY100"/>
      <c r="JZ100"/>
      <c r="KA100"/>
      <c r="KB100"/>
      <c r="KC100"/>
      <c r="KD100"/>
      <c r="KE100"/>
      <c r="KF100"/>
      <c r="KG100"/>
      <c r="KH100"/>
      <c r="KI100"/>
      <c r="KJ100"/>
      <c r="KK100"/>
      <c r="KL100"/>
      <c r="KM100"/>
      <c r="KN100"/>
      <c r="KO100"/>
      <c r="KP100"/>
      <c r="KQ100"/>
      <c r="KR100"/>
      <c r="KS100"/>
      <c r="KT100"/>
      <c r="KU100"/>
      <c r="KV100"/>
      <c r="KW100"/>
    </row>
    <row r="101" spans="1:309" s="6" customFormat="1" x14ac:dyDescent="0.25">
      <c r="A101"/>
      <c r="B101"/>
      <c r="C101"/>
      <c r="D101"/>
      <c r="E101"/>
      <c r="F101"/>
      <c r="G101"/>
      <c r="H101"/>
      <c r="I101" s="8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  <c r="IX101"/>
      <c r="IY101"/>
      <c r="IZ101"/>
      <c r="JA101"/>
      <c r="JB101"/>
      <c r="JC101"/>
      <c r="JD101"/>
      <c r="JE101"/>
      <c r="JF101"/>
      <c r="JG101"/>
      <c r="JH101"/>
      <c r="JI101"/>
      <c r="JJ101"/>
      <c r="JK101"/>
      <c r="JL101"/>
      <c r="JM101"/>
      <c r="JN101"/>
      <c r="JO101"/>
      <c r="JP101"/>
      <c r="JQ101"/>
      <c r="JR101"/>
      <c r="JS101"/>
      <c r="JT101"/>
      <c r="JU101"/>
      <c r="JV101"/>
      <c r="JW101"/>
      <c r="JX101"/>
      <c r="JY101"/>
      <c r="JZ101"/>
      <c r="KA101"/>
      <c r="KB101"/>
      <c r="KC101"/>
      <c r="KD101"/>
      <c r="KE101"/>
      <c r="KF101"/>
      <c r="KG101"/>
      <c r="KH101"/>
      <c r="KI101"/>
      <c r="KJ101"/>
      <c r="KK101"/>
      <c r="KL101"/>
      <c r="KM101"/>
      <c r="KN101"/>
      <c r="KO101"/>
      <c r="KP101"/>
      <c r="KQ101"/>
      <c r="KR101"/>
      <c r="KS101"/>
      <c r="KT101"/>
      <c r="KU101"/>
      <c r="KV101"/>
      <c r="KW101"/>
    </row>
    <row r="102" spans="1:309" s="6" customFormat="1" x14ac:dyDescent="0.25">
      <c r="A102"/>
      <c r="B102"/>
      <c r="C102"/>
      <c r="D102"/>
      <c r="E102"/>
      <c r="F102"/>
      <c r="G102"/>
      <c r="H102"/>
      <c r="I102" s="8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  <c r="IW102"/>
      <c r="IX102"/>
      <c r="IY102"/>
      <c r="IZ102"/>
      <c r="JA102"/>
      <c r="JB102"/>
      <c r="JC102"/>
      <c r="JD102"/>
      <c r="JE102"/>
      <c r="JF102"/>
      <c r="JG102"/>
      <c r="JH102"/>
      <c r="JI102"/>
      <c r="JJ102"/>
      <c r="JK102"/>
      <c r="JL102"/>
      <c r="JM102"/>
      <c r="JN102"/>
      <c r="JO102"/>
      <c r="JP102"/>
      <c r="JQ102"/>
      <c r="JR102"/>
      <c r="JS102"/>
      <c r="JT102"/>
      <c r="JU102"/>
      <c r="JV102"/>
      <c r="JW102"/>
      <c r="JX102"/>
      <c r="JY102"/>
      <c r="JZ102"/>
      <c r="KA102"/>
      <c r="KB102"/>
      <c r="KC102"/>
      <c r="KD102"/>
      <c r="KE102"/>
      <c r="KF102"/>
      <c r="KG102"/>
      <c r="KH102"/>
      <c r="KI102"/>
      <c r="KJ102"/>
      <c r="KK102"/>
      <c r="KL102"/>
      <c r="KM102"/>
      <c r="KN102"/>
      <c r="KO102"/>
      <c r="KP102"/>
      <c r="KQ102"/>
      <c r="KR102"/>
      <c r="KS102"/>
      <c r="KT102"/>
      <c r="KU102"/>
      <c r="KV102"/>
      <c r="KW102"/>
    </row>
    <row r="103" spans="1:309" s="6" customFormat="1" x14ac:dyDescent="0.25">
      <c r="A103"/>
      <c r="B103"/>
      <c r="C103"/>
      <c r="D103"/>
      <c r="E103"/>
      <c r="F103"/>
      <c r="G103"/>
      <c r="H103"/>
      <c r="I103" s="8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  <c r="IS103"/>
      <c r="IT103"/>
      <c r="IU103"/>
      <c r="IV103"/>
      <c r="IW103"/>
      <c r="IX103"/>
      <c r="IY103"/>
      <c r="IZ103"/>
      <c r="JA103"/>
      <c r="JB103"/>
      <c r="JC103"/>
      <c r="JD103"/>
      <c r="JE103"/>
      <c r="JF103"/>
      <c r="JG103"/>
      <c r="JH103"/>
      <c r="JI103"/>
      <c r="JJ103"/>
      <c r="JK103"/>
      <c r="JL103"/>
      <c r="JM103"/>
      <c r="JN103"/>
      <c r="JO103"/>
      <c r="JP103"/>
      <c r="JQ103"/>
      <c r="JR103"/>
      <c r="JS103"/>
      <c r="JT103"/>
      <c r="JU103"/>
      <c r="JV103"/>
      <c r="JW103"/>
      <c r="JX103"/>
      <c r="JY103"/>
      <c r="JZ103"/>
      <c r="KA103"/>
      <c r="KB103"/>
      <c r="KC103"/>
      <c r="KD103"/>
      <c r="KE103"/>
      <c r="KF103"/>
      <c r="KG103"/>
      <c r="KH103"/>
      <c r="KI103"/>
      <c r="KJ103"/>
      <c r="KK103"/>
      <c r="KL103"/>
      <c r="KM103"/>
      <c r="KN103"/>
      <c r="KO103"/>
      <c r="KP103"/>
      <c r="KQ103"/>
      <c r="KR103"/>
      <c r="KS103"/>
      <c r="KT103"/>
      <c r="KU103"/>
      <c r="KV103"/>
      <c r="KW103"/>
    </row>
    <row r="104" spans="1:309" s="6" customFormat="1" x14ac:dyDescent="0.25">
      <c r="A104"/>
      <c r="B104"/>
      <c r="C104"/>
      <c r="D104"/>
      <c r="E104"/>
      <c r="F104"/>
      <c r="G104"/>
      <c r="H104"/>
      <c r="I104" s="8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  <c r="IW104"/>
      <c r="IX104"/>
      <c r="IY104"/>
      <c r="IZ104"/>
      <c r="JA104"/>
      <c r="JB104"/>
      <c r="JC104"/>
      <c r="JD104"/>
      <c r="JE104"/>
      <c r="JF104"/>
      <c r="JG104"/>
      <c r="JH104"/>
      <c r="JI104"/>
      <c r="JJ104"/>
      <c r="JK104"/>
      <c r="JL104"/>
      <c r="JM104"/>
      <c r="JN104"/>
      <c r="JO104"/>
      <c r="JP104"/>
      <c r="JQ104"/>
      <c r="JR104"/>
      <c r="JS104"/>
      <c r="JT104"/>
      <c r="JU104"/>
      <c r="JV104"/>
      <c r="JW104"/>
      <c r="JX104"/>
      <c r="JY104"/>
      <c r="JZ104"/>
      <c r="KA104"/>
      <c r="KB104"/>
      <c r="KC104"/>
      <c r="KD104"/>
      <c r="KE104"/>
      <c r="KF104"/>
      <c r="KG104"/>
      <c r="KH104"/>
      <c r="KI104"/>
      <c r="KJ104"/>
      <c r="KK104"/>
      <c r="KL104"/>
      <c r="KM104"/>
      <c r="KN104"/>
      <c r="KO104"/>
      <c r="KP104"/>
      <c r="KQ104"/>
      <c r="KR104"/>
      <c r="KS104"/>
      <c r="KT104"/>
      <c r="KU104"/>
      <c r="KV104"/>
      <c r="KW104"/>
    </row>
    <row r="105" spans="1:309" s="6" customFormat="1" x14ac:dyDescent="0.25">
      <c r="A105"/>
      <c r="B105"/>
      <c r="C105"/>
      <c r="D105"/>
      <c r="E105"/>
      <c r="F105"/>
      <c r="G105"/>
      <c r="H105"/>
      <c r="I105" s="8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  <c r="IQ105"/>
      <c r="IR105"/>
      <c r="IS105"/>
      <c r="IT105"/>
      <c r="IU105"/>
      <c r="IV105"/>
      <c r="IW105"/>
      <c r="IX105"/>
      <c r="IY105"/>
      <c r="IZ105"/>
      <c r="JA105"/>
      <c r="JB105"/>
      <c r="JC105"/>
      <c r="JD105"/>
      <c r="JE105"/>
      <c r="JF105"/>
      <c r="JG105"/>
      <c r="JH105"/>
      <c r="JI105"/>
      <c r="JJ105"/>
      <c r="JK105"/>
      <c r="JL105"/>
      <c r="JM105"/>
      <c r="JN105"/>
      <c r="JO105"/>
      <c r="JP105"/>
      <c r="JQ105"/>
      <c r="JR105"/>
      <c r="JS105"/>
      <c r="JT105"/>
      <c r="JU105"/>
      <c r="JV105"/>
      <c r="JW105"/>
      <c r="JX105"/>
      <c r="JY105"/>
      <c r="JZ105"/>
      <c r="KA105"/>
      <c r="KB105"/>
      <c r="KC105"/>
      <c r="KD105"/>
      <c r="KE105"/>
      <c r="KF105"/>
      <c r="KG105"/>
      <c r="KH105"/>
      <c r="KI105"/>
      <c r="KJ105"/>
      <c r="KK105"/>
      <c r="KL105"/>
      <c r="KM105"/>
      <c r="KN105"/>
      <c r="KO105"/>
      <c r="KP105"/>
      <c r="KQ105"/>
      <c r="KR105"/>
      <c r="KS105"/>
      <c r="KT105"/>
      <c r="KU105"/>
      <c r="KV105"/>
      <c r="KW105"/>
    </row>
    <row r="106" spans="1:309" s="6" customFormat="1" x14ac:dyDescent="0.25">
      <c r="A106"/>
      <c r="B106"/>
      <c r="C106"/>
      <c r="D106"/>
      <c r="E106"/>
      <c r="F106"/>
      <c r="G106"/>
      <c r="H106"/>
      <c r="I106" s="8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  <c r="IW106"/>
      <c r="IX106"/>
      <c r="IY106"/>
      <c r="IZ106"/>
      <c r="JA106"/>
      <c r="JB106"/>
      <c r="JC106"/>
      <c r="JD106"/>
      <c r="JE106"/>
      <c r="JF106"/>
      <c r="JG106"/>
      <c r="JH106"/>
      <c r="JI106"/>
      <c r="JJ106"/>
      <c r="JK106"/>
      <c r="JL106"/>
      <c r="JM106"/>
      <c r="JN106"/>
      <c r="JO106"/>
      <c r="JP106"/>
      <c r="JQ106"/>
      <c r="JR106"/>
      <c r="JS106"/>
      <c r="JT106"/>
      <c r="JU106"/>
      <c r="JV106"/>
      <c r="JW106"/>
      <c r="JX106"/>
      <c r="JY106"/>
      <c r="JZ106"/>
      <c r="KA106"/>
      <c r="KB106"/>
      <c r="KC106"/>
      <c r="KD106"/>
      <c r="KE106"/>
      <c r="KF106"/>
      <c r="KG106"/>
      <c r="KH106"/>
      <c r="KI106"/>
      <c r="KJ106"/>
      <c r="KK106"/>
      <c r="KL106"/>
      <c r="KM106"/>
      <c r="KN106"/>
      <c r="KO106"/>
      <c r="KP106"/>
      <c r="KQ106"/>
      <c r="KR106"/>
      <c r="KS106"/>
      <c r="KT106"/>
      <c r="KU106"/>
      <c r="KV106"/>
      <c r="KW106"/>
    </row>
    <row r="107" spans="1:309" s="6" customFormat="1" x14ac:dyDescent="0.25">
      <c r="A107"/>
      <c r="B107"/>
      <c r="C107"/>
      <c r="D107"/>
      <c r="E107"/>
      <c r="F107"/>
      <c r="G107"/>
      <c r="H107"/>
      <c r="I107" s="8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  <c r="IQ107"/>
      <c r="IR107"/>
      <c r="IS107"/>
      <c r="IT107"/>
      <c r="IU107"/>
      <c r="IV107"/>
      <c r="IW107"/>
      <c r="IX107"/>
      <c r="IY107"/>
      <c r="IZ107"/>
      <c r="JA107"/>
      <c r="JB107"/>
      <c r="JC107"/>
      <c r="JD107"/>
      <c r="JE107"/>
      <c r="JF107"/>
      <c r="JG107"/>
      <c r="JH107"/>
      <c r="JI107"/>
      <c r="JJ107"/>
      <c r="JK107"/>
      <c r="JL107"/>
      <c r="JM107"/>
      <c r="JN107"/>
      <c r="JO107"/>
      <c r="JP107"/>
      <c r="JQ107"/>
      <c r="JR107"/>
      <c r="JS107"/>
      <c r="JT107"/>
      <c r="JU107"/>
      <c r="JV107"/>
      <c r="JW107"/>
      <c r="JX107"/>
      <c r="JY107"/>
      <c r="JZ107"/>
      <c r="KA107"/>
      <c r="KB107"/>
      <c r="KC107"/>
      <c r="KD107"/>
      <c r="KE107"/>
      <c r="KF107"/>
      <c r="KG107"/>
      <c r="KH107"/>
      <c r="KI107"/>
      <c r="KJ107"/>
      <c r="KK107"/>
      <c r="KL107"/>
      <c r="KM107"/>
      <c r="KN107"/>
      <c r="KO107"/>
      <c r="KP107"/>
      <c r="KQ107"/>
      <c r="KR107"/>
      <c r="KS107"/>
      <c r="KT107"/>
      <c r="KU107"/>
      <c r="KV107"/>
      <c r="KW107"/>
    </row>
    <row r="108" spans="1:309" s="6" customFormat="1" x14ac:dyDescent="0.25">
      <c r="A108"/>
      <c r="B108"/>
      <c r="C108"/>
      <c r="D108"/>
      <c r="E108"/>
      <c r="F108"/>
      <c r="G108"/>
      <c r="H108"/>
      <c r="I108" s="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  <c r="IW108"/>
      <c r="IX108"/>
      <c r="IY108"/>
      <c r="IZ108"/>
      <c r="JA108"/>
      <c r="JB108"/>
      <c r="JC108"/>
      <c r="JD108"/>
      <c r="JE108"/>
      <c r="JF108"/>
      <c r="JG108"/>
      <c r="JH108"/>
      <c r="JI108"/>
      <c r="JJ108"/>
      <c r="JK108"/>
      <c r="JL108"/>
      <c r="JM108"/>
      <c r="JN108"/>
      <c r="JO108"/>
      <c r="JP108"/>
      <c r="JQ108"/>
      <c r="JR108"/>
      <c r="JS108"/>
      <c r="JT108"/>
      <c r="JU108"/>
      <c r="JV108"/>
      <c r="JW108"/>
      <c r="JX108"/>
      <c r="JY108"/>
      <c r="JZ108"/>
      <c r="KA108"/>
      <c r="KB108"/>
      <c r="KC108"/>
      <c r="KD108"/>
      <c r="KE108"/>
      <c r="KF108"/>
      <c r="KG108"/>
      <c r="KH108"/>
      <c r="KI108"/>
      <c r="KJ108"/>
      <c r="KK108"/>
      <c r="KL108"/>
      <c r="KM108"/>
      <c r="KN108"/>
      <c r="KO108"/>
      <c r="KP108"/>
      <c r="KQ108"/>
      <c r="KR108"/>
      <c r="KS108"/>
      <c r="KT108"/>
      <c r="KU108"/>
      <c r="KV108"/>
      <c r="KW108"/>
    </row>
    <row r="109" spans="1:309" s="6" customFormat="1" x14ac:dyDescent="0.25">
      <c r="A109"/>
      <c r="B109"/>
      <c r="C109"/>
      <c r="D109"/>
      <c r="E109"/>
      <c r="F109"/>
      <c r="G109"/>
      <c r="H109"/>
      <c r="I109" s="8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  <c r="IO109"/>
      <c r="IP109"/>
      <c r="IQ109"/>
      <c r="IR109"/>
      <c r="IS109"/>
      <c r="IT109"/>
      <c r="IU109"/>
      <c r="IV109"/>
      <c r="IW109"/>
      <c r="IX109"/>
      <c r="IY109"/>
      <c r="IZ109"/>
      <c r="JA109"/>
      <c r="JB109"/>
      <c r="JC109"/>
      <c r="JD109"/>
      <c r="JE109"/>
      <c r="JF109"/>
      <c r="JG109"/>
      <c r="JH109"/>
      <c r="JI109"/>
      <c r="JJ109"/>
      <c r="JK109"/>
      <c r="JL109"/>
      <c r="JM109"/>
      <c r="JN109"/>
      <c r="JO109"/>
      <c r="JP109"/>
      <c r="JQ109"/>
      <c r="JR109"/>
      <c r="JS109"/>
      <c r="JT109"/>
      <c r="JU109"/>
      <c r="JV109"/>
      <c r="JW109"/>
      <c r="JX109"/>
      <c r="JY109"/>
      <c r="JZ109"/>
      <c r="KA109"/>
      <c r="KB109"/>
      <c r="KC109"/>
      <c r="KD109"/>
      <c r="KE109"/>
      <c r="KF109"/>
      <c r="KG109"/>
      <c r="KH109"/>
      <c r="KI109"/>
      <c r="KJ109"/>
      <c r="KK109"/>
      <c r="KL109"/>
      <c r="KM109"/>
      <c r="KN109"/>
      <c r="KO109"/>
      <c r="KP109"/>
      <c r="KQ109"/>
      <c r="KR109"/>
      <c r="KS109"/>
      <c r="KT109"/>
      <c r="KU109"/>
      <c r="KV109"/>
      <c r="KW109"/>
    </row>
    <row r="110" spans="1:309" s="6" customFormat="1" x14ac:dyDescent="0.25">
      <c r="A110"/>
      <c r="B110"/>
      <c r="C110"/>
      <c r="D110"/>
      <c r="E110"/>
      <c r="F110"/>
      <c r="G110"/>
      <c r="H110"/>
      <c r="I110" s="8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  <c r="IO110"/>
      <c r="IP110"/>
      <c r="IQ110"/>
      <c r="IR110"/>
      <c r="IS110"/>
      <c r="IT110"/>
      <c r="IU110"/>
      <c r="IV110"/>
      <c r="IW110"/>
      <c r="IX110"/>
      <c r="IY110"/>
      <c r="IZ110"/>
      <c r="JA110"/>
      <c r="JB110"/>
      <c r="JC110"/>
      <c r="JD110"/>
      <c r="JE110"/>
      <c r="JF110"/>
      <c r="JG110"/>
      <c r="JH110"/>
      <c r="JI110"/>
      <c r="JJ110"/>
      <c r="JK110"/>
      <c r="JL110"/>
      <c r="JM110"/>
      <c r="JN110"/>
      <c r="JO110"/>
      <c r="JP110"/>
      <c r="JQ110"/>
      <c r="JR110"/>
      <c r="JS110"/>
      <c r="JT110"/>
      <c r="JU110"/>
      <c r="JV110"/>
      <c r="JW110"/>
      <c r="JX110"/>
      <c r="JY110"/>
      <c r="JZ110"/>
      <c r="KA110"/>
      <c r="KB110"/>
      <c r="KC110"/>
      <c r="KD110"/>
      <c r="KE110"/>
      <c r="KF110"/>
      <c r="KG110"/>
      <c r="KH110"/>
      <c r="KI110"/>
      <c r="KJ110"/>
      <c r="KK110"/>
      <c r="KL110"/>
      <c r="KM110"/>
      <c r="KN110"/>
      <c r="KO110"/>
      <c r="KP110"/>
      <c r="KQ110"/>
      <c r="KR110"/>
      <c r="KS110"/>
      <c r="KT110"/>
      <c r="KU110"/>
      <c r="KV110"/>
      <c r="KW110"/>
    </row>
    <row r="111" spans="1:309" s="6" customFormat="1" x14ac:dyDescent="0.25">
      <c r="A111"/>
      <c r="B111"/>
      <c r="C111"/>
      <c r="D111"/>
      <c r="E111"/>
      <c r="F111"/>
      <c r="G111"/>
      <c r="H111"/>
      <c r="I111" s="8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  <c r="IO111"/>
      <c r="IP111"/>
      <c r="IQ111"/>
      <c r="IR111"/>
      <c r="IS111"/>
      <c r="IT111"/>
      <c r="IU111"/>
      <c r="IV111"/>
      <c r="IW111"/>
      <c r="IX111"/>
      <c r="IY111"/>
      <c r="IZ111"/>
      <c r="JA111"/>
      <c r="JB111"/>
      <c r="JC111"/>
      <c r="JD111"/>
      <c r="JE111"/>
      <c r="JF111"/>
      <c r="JG111"/>
      <c r="JH111"/>
      <c r="JI111"/>
      <c r="JJ111"/>
      <c r="JK111"/>
      <c r="JL111"/>
      <c r="JM111"/>
      <c r="JN111"/>
      <c r="JO111"/>
      <c r="JP111"/>
      <c r="JQ111"/>
      <c r="JR111"/>
      <c r="JS111"/>
      <c r="JT111"/>
      <c r="JU111"/>
      <c r="JV111"/>
      <c r="JW111"/>
      <c r="JX111"/>
      <c r="JY111"/>
      <c r="JZ111"/>
      <c r="KA111"/>
      <c r="KB111"/>
      <c r="KC111"/>
      <c r="KD111"/>
      <c r="KE111"/>
      <c r="KF111"/>
      <c r="KG111"/>
      <c r="KH111"/>
      <c r="KI111"/>
      <c r="KJ111"/>
      <c r="KK111"/>
      <c r="KL111"/>
      <c r="KM111"/>
      <c r="KN111"/>
      <c r="KO111"/>
      <c r="KP111"/>
      <c r="KQ111"/>
      <c r="KR111"/>
      <c r="KS111"/>
      <c r="KT111"/>
      <c r="KU111"/>
      <c r="KV111"/>
      <c r="KW111"/>
    </row>
    <row r="112" spans="1:309" s="6" customFormat="1" x14ac:dyDescent="0.25">
      <c r="A112"/>
      <c r="B112"/>
      <c r="C112"/>
      <c r="D112"/>
      <c r="E112"/>
      <c r="F112"/>
      <c r="G112"/>
      <c r="H112"/>
      <c r="I112" s="8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  <c r="IO112"/>
      <c r="IP112"/>
      <c r="IQ112"/>
      <c r="IR112"/>
      <c r="IS112"/>
      <c r="IT112"/>
      <c r="IU112"/>
      <c r="IV112"/>
      <c r="IW112"/>
      <c r="IX112"/>
      <c r="IY112"/>
      <c r="IZ112"/>
      <c r="JA112"/>
      <c r="JB112"/>
      <c r="JC112"/>
      <c r="JD112"/>
      <c r="JE112"/>
      <c r="JF112"/>
      <c r="JG112"/>
      <c r="JH112"/>
      <c r="JI112"/>
      <c r="JJ112"/>
      <c r="JK112"/>
      <c r="JL112"/>
      <c r="JM112"/>
      <c r="JN112"/>
      <c r="JO112"/>
      <c r="JP112"/>
      <c r="JQ112"/>
      <c r="JR112"/>
      <c r="JS112"/>
      <c r="JT112"/>
      <c r="JU112"/>
      <c r="JV112"/>
      <c r="JW112"/>
      <c r="JX112"/>
      <c r="JY112"/>
      <c r="JZ112"/>
      <c r="KA112"/>
      <c r="KB112"/>
      <c r="KC112"/>
      <c r="KD112"/>
      <c r="KE112"/>
      <c r="KF112"/>
      <c r="KG112"/>
      <c r="KH112"/>
      <c r="KI112"/>
      <c r="KJ112"/>
      <c r="KK112"/>
      <c r="KL112"/>
      <c r="KM112"/>
      <c r="KN112"/>
      <c r="KO112"/>
      <c r="KP112"/>
      <c r="KQ112"/>
      <c r="KR112"/>
      <c r="KS112"/>
      <c r="KT112"/>
      <c r="KU112"/>
      <c r="KV112"/>
      <c r="KW112"/>
    </row>
    <row r="113" spans="1:309" s="6" customFormat="1" x14ac:dyDescent="0.25">
      <c r="A113"/>
      <c r="B113"/>
      <c r="C113"/>
      <c r="D113"/>
      <c r="E113"/>
      <c r="F113"/>
      <c r="G113"/>
      <c r="H113"/>
      <c r="I113" s="8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  <c r="IL113"/>
      <c r="IM113"/>
      <c r="IN113"/>
      <c r="IO113"/>
      <c r="IP113"/>
      <c r="IQ113"/>
      <c r="IR113"/>
      <c r="IS113"/>
      <c r="IT113"/>
      <c r="IU113"/>
      <c r="IV113"/>
      <c r="IW113"/>
      <c r="IX113"/>
      <c r="IY113"/>
      <c r="IZ113"/>
      <c r="JA113"/>
      <c r="JB113"/>
      <c r="JC113"/>
      <c r="JD113"/>
      <c r="JE113"/>
      <c r="JF113"/>
      <c r="JG113"/>
      <c r="JH113"/>
      <c r="JI113"/>
      <c r="JJ113"/>
      <c r="JK113"/>
      <c r="JL113"/>
      <c r="JM113"/>
      <c r="JN113"/>
      <c r="JO113"/>
      <c r="JP113"/>
      <c r="JQ113"/>
      <c r="JR113"/>
      <c r="JS113"/>
      <c r="JT113"/>
      <c r="JU113"/>
      <c r="JV113"/>
      <c r="JW113"/>
      <c r="JX113"/>
      <c r="JY113"/>
      <c r="JZ113"/>
      <c r="KA113"/>
      <c r="KB113"/>
      <c r="KC113"/>
      <c r="KD113"/>
      <c r="KE113"/>
      <c r="KF113"/>
      <c r="KG113"/>
      <c r="KH113"/>
      <c r="KI113"/>
      <c r="KJ113"/>
      <c r="KK113"/>
      <c r="KL113"/>
      <c r="KM113"/>
      <c r="KN113"/>
      <c r="KO113"/>
      <c r="KP113"/>
      <c r="KQ113"/>
      <c r="KR113"/>
      <c r="KS113"/>
      <c r="KT113"/>
      <c r="KU113"/>
      <c r="KV113"/>
      <c r="KW113"/>
    </row>
    <row r="114" spans="1:309" s="6" customFormat="1" x14ac:dyDescent="0.25">
      <c r="A114"/>
      <c r="B114"/>
      <c r="C114"/>
      <c r="D114"/>
      <c r="E114"/>
      <c r="F114"/>
      <c r="G114"/>
      <c r="H114"/>
      <c r="I114" s="8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  <c r="IL114"/>
      <c r="IM114"/>
      <c r="IN114"/>
      <c r="IO114"/>
      <c r="IP114"/>
      <c r="IQ114"/>
      <c r="IR114"/>
      <c r="IS114"/>
      <c r="IT114"/>
      <c r="IU114"/>
      <c r="IV114"/>
      <c r="IW114"/>
      <c r="IX114"/>
      <c r="IY114"/>
      <c r="IZ114"/>
      <c r="JA114"/>
      <c r="JB114"/>
      <c r="JC114"/>
      <c r="JD114"/>
      <c r="JE114"/>
      <c r="JF114"/>
      <c r="JG114"/>
      <c r="JH114"/>
      <c r="JI114"/>
      <c r="JJ114"/>
      <c r="JK114"/>
      <c r="JL114"/>
      <c r="JM114"/>
      <c r="JN114"/>
      <c r="JO114"/>
      <c r="JP114"/>
      <c r="JQ114"/>
      <c r="JR114"/>
      <c r="JS114"/>
      <c r="JT114"/>
      <c r="JU114"/>
      <c r="JV114"/>
      <c r="JW114"/>
      <c r="JX114"/>
      <c r="JY114"/>
      <c r="JZ114"/>
      <c r="KA114"/>
      <c r="KB114"/>
      <c r="KC114"/>
      <c r="KD114"/>
      <c r="KE114"/>
      <c r="KF114"/>
      <c r="KG114"/>
      <c r="KH114"/>
      <c r="KI114"/>
      <c r="KJ114"/>
      <c r="KK114"/>
      <c r="KL114"/>
      <c r="KM114"/>
      <c r="KN114"/>
      <c r="KO114"/>
      <c r="KP114"/>
      <c r="KQ114"/>
      <c r="KR114"/>
      <c r="KS114"/>
      <c r="KT114"/>
      <c r="KU114"/>
      <c r="KV114"/>
      <c r="KW114"/>
    </row>
    <row r="115" spans="1:309" s="6" customFormat="1" x14ac:dyDescent="0.25">
      <c r="A115"/>
      <c r="B115"/>
      <c r="C115"/>
      <c r="D115"/>
      <c r="E115"/>
      <c r="F115"/>
      <c r="G115"/>
      <c r="H115"/>
      <c r="I115" s="8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  <c r="IO115"/>
      <c r="IP115"/>
      <c r="IQ115"/>
      <c r="IR115"/>
      <c r="IS115"/>
      <c r="IT115"/>
      <c r="IU115"/>
      <c r="IV115"/>
      <c r="IW115"/>
      <c r="IX115"/>
      <c r="IY115"/>
      <c r="IZ115"/>
      <c r="JA115"/>
      <c r="JB115"/>
      <c r="JC115"/>
      <c r="JD115"/>
      <c r="JE115"/>
      <c r="JF115"/>
      <c r="JG115"/>
      <c r="JH115"/>
      <c r="JI115"/>
      <c r="JJ115"/>
      <c r="JK115"/>
      <c r="JL115"/>
      <c r="JM115"/>
      <c r="JN115"/>
      <c r="JO115"/>
      <c r="JP115"/>
      <c r="JQ115"/>
      <c r="JR115"/>
      <c r="JS115"/>
      <c r="JT115"/>
      <c r="JU115"/>
      <c r="JV115"/>
      <c r="JW115"/>
      <c r="JX115"/>
      <c r="JY115"/>
      <c r="JZ115"/>
      <c r="KA115"/>
      <c r="KB115"/>
      <c r="KC115"/>
      <c r="KD115"/>
      <c r="KE115"/>
      <c r="KF115"/>
      <c r="KG115"/>
      <c r="KH115"/>
      <c r="KI115"/>
      <c r="KJ115"/>
      <c r="KK115"/>
      <c r="KL115"/>
      <c r="KM115"/>
      <c r="KN115"/>
      <c r="KO115"/>
      <c r="KP115"/>
      <c r="KQ115"/>
      <c r="KR115"/>
      <c r="KS115"/>
      <c r="KT115"/>
      <c r="KU115"/>
      <c r="KV115"/>
      <c r="KW115"/>
    </row>
    <row r="116" spans="1:309" s="6" customFormat="1" x14ac:dyDescent="0.25">
      <c r="A116"/>
      <c r="B116"/>
      <c r="C116"/>
      <c r="D116"/>
      <c r="E116"/>
      <c r="F116"/>
      <c r="G116"/>
      <c r="H116"/>
      <c r="I116" s="8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  <c r="IL116"/>
      <c r="IM116"/>
      <c r="IN116"/>
      <c r="IO116"/>
      <c r="IP116"/>
      <c r="IQ116"/>
      <c r="IR116"/>
      <c r="IS116"/>
      <c r="IT116"/>
      <c r="IU116"/>
      <c r="IV116"/>
      <c r="IW116"/>
      <c r="IX116"/>
      <c r="IY116"/>
      <c r="IZ116"/>
      <c r="JA116"/>
      <c r="JB116"/>
      <c r="JC116"/>
      <c r="JD116"/>
      <c r="JE116"/>
      <c r="JF116"/>
      <c r="JG116"/>
      <c r="JH116"/>
      <c r="JI116"/>
      <c r="JJ116"/>
      <c r="JK116"/>
      <c r="JL116"/>
      <c r="JM116"/>
      <c r="JN116"/>
      <c r="JO116"/>
      <c r="JP116"/>
      <c r="JQ116"/>
      <c r="JR116"/>
      <c r="JS116"/>
      <c r="JT116"/>
      <c r="JU116"/>
      <c r="JV116"/>
      <c r="JW116"/>
      <c r="JX116"/>
      <c r="JY116"/>
      <c r="JZ116"/>
      <c r="KA116"/>
      <c r="KB116"/>
      <c r="KC116"/>
      <c r="KD116"/>
      <c r="KE116"/>
      <c r="KF116"/>
      <c r="KG116"/>
      <c r="KH116"/>
      <c r="KI116"/>
      <c r="KJ116"/>
      <c r="KK116"/>
      <c r="KL116"/>
      <c r="KM116"/>
      <c r="KN116"/>
      <c r="KO116"/>
      <c r="KP116"/>
      <c r="KQ116"/>
      <c r="KR116"/>
      <c r="KS116"/>
      <c r="KT116"/>
      <c r="KU116"/>
      <c r="KV116"/>
      <c r="KW116"/>
    </row>
    <row r="117" spans="1:309" s="6" customFormat="1" x14ac:dyDescent="0.25">
      <c r="A117"/>
      <c r="B117"/>
      <c r="C117"/>
      <c r="D117"/>
      <c r="E117"/>
      <c r="F117"/>
      <c r="G117"/>
      <c r="H117"/>
      <c r="I117" s="8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  <c r="IL117"/>
      <c r="IM117"/>
      <c r="IN117"/>
      <c r="IO117"/>
      <c r="IP117"/>
      <c r="IQ117"/>
      <c r="IR117"/>
      <c r="IS117"/>
      <c r="IT117"/>
      <c r="IU117"/>
      <c r="IV117"/>
      <c r="IW117"/>
      <c r="IX117"/>
      <c r="IY117"/>
      <c r="IZ117"/>
      <c r="JA117"/>
      <c r="JB117"/>
      <c r="JC117"/>
      <c r="JD117"/>
      <c r="JE117"/>
      <c r="JF117"/>
      <c r="JG117"/>
      <c r="JH117"/>
      <c r="JI117"/>
      <c r="JJ117"/>
      <c r="JK117"/>
      <c r="JL117"/>
      <c r="JM117"/>
      <c r="JN117"/>
      <c r="JO117"/>
      <c r="JP117"/>
      <c r="JQ117"/>
      <c r="JR117"/>
      <c r="JS117"/>
      <c r="JT117"/>
      <c r="JU117"/>
      <c r="JV117"/>
      <c r="JW117"/>
      <c r="JX117"/>
      <c r="JY117"/>
      <c r="JZ117"/>
      <c r="KA117"/>
      <c r="KB117"/>
      <c r="KC117"/>
      <c r="KD117"/>
      <c r="KE117"/>
      <c r="KF117"/>
      <c r="KG117"/>
      <c r="KH117"/>
      <c r="KI117"/>
      <c r="KJ117"/>
      <c r="KK117"/>
      <c r="KL117"/>
      <c r="KM117"/>
      <c r="KN117"/>
      <c r="KO117"/>
      <c r="KP117"/>
      <c r="KQ117"/>
      <c r="KR117"/>
      <c r="KS117"/>
      <c r="KT117"/>
      <c r="KU117"/>
      <c r="KV117"/>
      <c r="KW117"/>
    </row>
    <row r="118" spans="1:309" s="6" customFormat="1" x14ac:dyDescent="0.25">
      <c r="A118"/>
      <c r="B118"/>
      <c r="C118"/>
      <c r="D118"/>
      <c r="E118"/>
      <c r="F118"/>
      <c r="G118"/>
      <c r="H118"/>
      <c r="I118" s="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  <c r="IL118"/>
      <c r="IM118"/>
      <c r="IN118"/>
      <c r="IO118"/>
      <c r="IP118"/>
      <c r="IQ118"/>
      <c r="IR118"/>
      <c r="IS118"/>
      <c r="IT118"/>
      <c r="IU118"/>
      <c r="IV118"/>
      <c r="IW118"/>
      <c r="IX118"/>
      <c r="IY118"/>
      <c r="IZ118"/>
      <c r="JA118"/>
      <c r="JB118"/>
      <c r="JC118"/>
      <c r="JD118"/>
      <c r="JE118"/>
      <c r="JF118"/>
      <c r="JG118"/>
      <c r="JH118"/>
      <c r="JI118"/>
      <c r="JJ118"/>
      <c r="JK118"/>
      <c r="JL118"/>
      <c r="JM118"/>
      <c r="JN118"/>
      <c r="JO118"/>
      <c r="JP118"/>
      <c r="JQ118"/>
      <c r="JR118"/>
      <c r="JS118"/>
      <c r="JT118"/>
      <c r="JU118"/>
      <c r="JV118"/>
      <c r="JW118"/>
      <c r="JX118"/>
      <c r="JY118"/>
      <c r="JZ118"/>
      <c r="KA118"/>
      <c r="KB118"/>
      <c r="KC118"/>
      <c r="KD118"/>
      <c r="KE118"/>
      <c r="KF118"/>
      <c r="KG118"/>
      <c r="KH118"/>
      <c r="KI118"/>
      <c r="KJ118"/>
      <c r="KK118"/>
      <c r="KL118"/>
      <c r="KM118"/>
      <c r="KN118"/>
      <c r="KO118"/>
      <c r="KP118"/>
      <c r="KQ118"/>
      <c r="KR118"/>
      <c r="KS118"/>
      <c r="KT118"/>
      <c r="KU118"/>
      <c r="KV118"/>
      <c r="KW118"/>
    </row>
    <row r="119" spans="1:309" s="6" customFormat="1" x14ac:dyDescent="0.25">
      <c r="A119"/>
      <c r="B119"/>
      <c r="C119"/>
      <c r="D119"/>
      <c r="E119"/>
      <c r="F119"/>
      <c r="G119"/>
      <c r="H119"/>
      <c r="I119" s="8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  <c r="IL119"/>
      <c r="IM119"/>
      <c r="IN119"/>
      <c r="IO119"/>
      <c r="IP119"/>
      <c r="IQ119"/>
      <c r="IR119"/>
      <c r="IS119"/>
      <c r="IT119"/>
      <c r="IU119"/>
      <c r="IV119"/>
      <c r="IW119"/>
      <c r="IX119"/>
      <c r="IY119"/>
      <c r="IZ119"/>
      <c r="JA119"/>
      <c r="JB119"/>
      <c r="JC119"/>
      <c r="JD119"/>
      <c r="JE119"/>
      <c r="JF119"/>
      <c r="JG119"/>
      <c r="JH119"/>
      <c r="JI119"/>
      <c r="JJ119"/>
      <c r="JK119"/>
      <c r="JL119"/>
      <c r="JM119"/>
      <c r="JN119"/>
      <c r="JO119"/>
      <c r="JP119"/>
      <c r="JQ119"/>
      <c r="JR119"/>
      <c r="JS119"/>
      <c r="JT119"/>
      <c r="JU119"/>
      <c r="JV119"/>
      <c r="JW119"/>
      <c r="JX119"/>
      <c r="JY119"/>
      <c r="JZ119"/>
      <c r="KA119"/>
      <c r="KB119"/>
      <c r="KC119"/>
      <c r="KD119"/>
      <c r="KE119"/>
      <c r="KF119"/>
      <c r="KG119"/>
      <c r="KH119"/>
      <c r="KI119"/>
      <c r="KJ119"/>
      <c r="KK119"/>
      <c r="KL119"/>
      <c r="KM119"/>
      <c r="KN119"/>
      <c r="KO119"/>
      <c r="KP119"/>
      <c r="KQ119"/>
      <c r="KR119"/>
      <c r="KS119"/>
      <c r="KT119"/>
      <c r="KU119"/>
      <c r="KV119"/>
      <c r="KW119"/>
    </row>
    <row r="120" spans="1:309" s="6" customFormat="1" x14ac:dyDescent="0.25">
      <c r="A120"/>
      <c r="B120"/>
      <c r="C120"/>
      <c r="D120"/>
      <c r="E120"/>
      <c r="F120"/>
      <c r="G120"/>
      <c r="H120"/>
      <c r="I120" s="8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  <c r="IL120"/>
      <c r="IM120"/>
      <c r="IN120"/>
      <c r="IO120"/>
      <c r="IP120"/>
      <c r="IQ120"/>
      <c r="IR120"/>
      <c r="IS120"/>
      <c r="IT120"/>
      <c r="IU120"/>
      <c r="IV120"/>
      <c r="IW120"/>
      <c r="IX120"/>
      <c r="IY120"/>
      <c r="IZ120"/>
      <c r="JA120"/>
      <c r="JB120"/>
      <c r="JC120"/>
      <c r="JD120"/>
      <c r="JE120"/>
      <c r="JF120"/>
      <c r="JG120"/>
      <c r="JH120"/>
      <c r="JI120"/>
      <c r="JJ120"/>
      <c r="JK120"/>
      <c r="JL120"/>
      <c r="JM120"/>
      <c r="JN120"/>
      <c r="JO120"/>
      <c r="JP120"/>
      <c r="JQ120"/>
      <c r="JR120"/>
      <c r="JS120"/>
      <c r="JT120"/>
      <c r="JU120"/>
      <c r="JV120"/>
      <c r="JW120"/>
      <c r="JX120"/>
      <c r="JY120"/>
      <c r="JZ120"/>
      <c r="KA120"/>
      <c r="KB120"/>
      <c r="KC120"/>
      <c r="KD120"/>
      <c r="KE120"/>
      <c r="KF120"/>
      <c r="KG120"/>
      <c r="KH120"/>
      <c r="KI120"/>
      <c r="KJ120"/>
      <c r="KK120"/>
      <c r="KL120"/>
      <c r="KM120"/>
      <c r="KN120"/>
      <c r="KO120"/>
      <c r="KP120"/>
      <c r="KQ120"/>
      <c r="KR120"/>
      <c r="KS120"/>
      <c r="KT120"/>
      <c r="KU120"/>
      <c r="KV120"/>
      <c r="KW120"/>
    </row>
    <row r="121" spans="1:309" s="6" customFormat="1" x14ac:dyDescent="0.25">
      <c r="A121"/>
      <c r="B121"/>
      <c r="C121"/>
      <c r="D121"/>
      <c r="E121"/>
      <c r="F121"/>
      <c r="G121"/>
      <c r="H121"/>
      <c r="I121" s="8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  <c r="IL121"/>
      <c r="IM121"/>
      <c r="IN121"/>
      <c r="IO121"/>
      <c r="IP121"/>
      <c r="IQ121"/>
      <c r="IR121"/>
      <c r="IS121"/>
      <c r="IT121"/>
      <c r="IU121"/>
      <c r="IV121"/>
      <c r="IW121"/>
      <c r="IX121"/>
      <c r="IY121"/>
      <c r="IZ121"/>
      <c r="JA121"/>
      <c r="JB121"/>
      <c r="JC121"/>
      <c r="JD121"/>
      <c r="JE121"/>
      <c r="JF121"/>
      <c r="JG121"/>
      <c r="JH121"/>
      <c r="JI121"/>
      <c r="JJ121"/>
      <c r="JK121"/>
      <c r="JL121"/>
      <c r="JM121"/>
      <c r="JN121"/>
      <c r="JO121"/>
      <c r="JP121"/>
      <c r="JQ121"/>
      <c r="JR121"/>
      <c r="JS121"/>
      <c r="JT121"/>
      <c r="JU121"/>
      <c r="JV121"/>
      <c r="JW121"/>
      <c r="JX121"/>
      <c r="JY121"/>
      <c r="JZ121"/>
      <c r="KA121"/>
      <c r="KB121"/>
      <c r="KC121"/>
      <c r="KD121"/>
      <c r="KE121"/>
      <c r="KF121"/>
      <c r="KG121"/>
      <c r="KH121"/>
      <c r="KI121"/>
      <c r="KJ121"/>
      <c r="KK121"/>
      <c r="KL121"/>
      <c r="KM121"/>
      <c r="KN121"/>
      <c r="KO121"/>
      <c r="KP121"/>
      <c r="KQ121"/>
      <c r="KR121"/>
      <c r="KS121"/>
      <c r="KT121"/>
      <c r="KU121"/>
      <c r="KV121"/>
      <c r="KW121"/>
    </row>
    <row r="122" spans="1:309" s="6" customFormat="1" x14ac:dyDescent="0.25">
      <c r="A122"/>
      <c r="B122"/>
      <c r="C122"/>
      <c r="D122"/>
      <c r="E122"/>
      <c r="F122"/>
      <c r="G122"/>
      <c r="H122"/>
      <c r="I122" s="8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  <c r="IL122"/>
      <c r="IM122"/>
      <c r="IN122"/>
      <c r="IO122"/>
      <c r="IP122"/>
      <c r="IQ122"/>
      <c r="IR122"/>
      <c r="IS122"/>
      <c r="IT122"/>
      <c r="IU122"/>
      <c r="IV122"/>
      <c r="IW122"/>
      <c r="IX122"/>
      <c r="IY122"/>
      <c r="IZ122"/>
      <c r="JA122"/>
      <c r="JB122"/>
      <c r="JC122"/>
      <c r="JD122"/>
      <c r="JE122"/>
      <c r="JF122"/>
      <c r="JG122"/>
      <c r="JH122"/>
      <c r="JI122"/>
      <c r="JJ122"/>
      <c r="JK122"/>
      <c r="JL122"/>
      <c r="JM122"/>
      <c r="JN122"/>
      <c r="JO122"/>
      <c r="JP122"/>
      <c r="JQ122"/>
      <c r="JR122"/>
      <c r="JS122"/>
      <c r="JT122"/>
      <c r="JU122"/>
      <c r="JV122"/>
      <c r="JW122"/>
      <c r="JX122"/>
      <c r="JY122"/>
      <c r="JZ122"/>
      <c r="KA122"/>
      <c r="KB122"/>
      <c r="KC122"/>
      <c r="KD122"/>
      <c r="KE122"/>
      <c r="KF122"/>
      <c r="KG122"/>
      <c r="KH122"/>
      <c r="KI122"/>
      <c r="KJ122"/>
      <c r="KK122"/>
      <c r="KL122"/>
      <c r="KM122"/>
      <c r="KN122"/>
      <c r="KO122"/>
      <c r="KP122"/>
      <c r="KQ122"/>
      <c r="KR122"/>
      <c r="KS122"/>
      <c r="KT122"/>
      <c r="KU122"/>
      <c r="KV122"/>
      <c r="KW122"/>
    </row>
    <row r="123" spans="1:309" s="6" customFormat="1" x14ac:dyDescent="0.25">
      <c r="A123"/>
      <c r="B123"/>
      <c r="C123"/>
      <c r="D123"/>
      <c r="E123"/>
      <c r="F123"/>
      <c r="G123"/>
      <c r="H123"/>
      <c r="I123" s="8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  <c r="IL123"/>
      <c r="IM123"/>
      <c r="IN123"/>
      <c r="IO123"/>
      <c r="IP123"/>
      <c r="IQ123"/>
      <c r="IR123"/>
      <c r="IS123"/>
      <c r="IT123"/>
      <c r="IU123"/>
      <c r="IV123"/>
      <c r="IW123"/>
      <c r="IX123"/>
      <c r="IY123"/>
      <c r="IZ123"/>
      <c r="JA123"/>
      <c r="JB123"/>
      <c r="JC123"/>
      <c r="JD123"/>
      <c r="JE123"/>
      <c r="JF123"/>
      <c r="JG123"/>
      <c r="JH123"/>
      <c r="JI123"/>
      <c r="JJ123"/>
      <c r="JK123"/>
      <c r="JL123"/>
      <c r="JM123"/>
      <c r="JN123"/>
      <c r="JO123"/>
      <c r="JP123"/>
      <c r="JQ123"/>
      <c r="JR123"/>
      <c r="JS123"/>
      <c r="JT123"/>
      <c r="JU123"/>
      <c r="JV123"/>
      <c r="JW123"/>
      <c r="JX123"/>
      <c r="JY123"/>
      <c r="JZ123"/>
      <c r="KA123"/>
      <c r="KB123"/>
      <c r="KC123"/>
      <c r="KD123"/>
      <c r="KE123"/>
      <c r="KF123"/>
      <c r="KG123"/>
      <c r="KH123"/>
      <c r="KI123"/>
      <c r="KJ123"/>
      <c r="KK123"/>
      <c r="KL123"/>
      <c r="KM123"/>
      <c r="KN123"/>
      <c r="KO123"/>
      <c r="KP123"/>
      <c r="KQ123"/>
      <c r="KR123"/>
      <c r="KS123"/>
      <c r="KT123"/>
      <c r="KU123"/>
      <c r="KV123"/>
      <c r="KW123"/>
    </row>
    <row r="124" spans="1:309" s="6" customFormat="1" x14ac:dyDescent="0.25">
      <c r="A124"/>
      <c r="B124"/>
      <c r="C124"/>
      <c r="D124"/>
      <c r="E124"/>
      <c r="F124"/>
      <c r="G124"/>
      <c r="H124"/>
      <c r="I124" s="8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  <c r="IL124"/>
      <c r="IM124"/>
      <c r="IN124"/>
      <c r="IO124"/>
      <c r="IP124"/>
      <c r="IQ124"/>
      <c r="IR124"/>
      <c r="IS124"/>
      <c r="IT124"/>
      <c r="IU124"/>
      <c r="IV124"/>
      <c r="IW124"/>
      <c r="IX124"/>
      <c r="IY124"/>
      <c r="IZ124"/>
      <c r="JA124"/>
      <c r="JB124"/>
      <c r="JC124"/>
      <c r="JD124"/>
      <c r="JE124"/>
      <c r="JF124"/>
      <c r="JG124"/>
      <c r="JH124"/>
      <c r="JI124"/>
      <c r="JJ124"/>
      <c r="JK124"/>
      <c r="JL124"/>
      <c r="JM124"/>
      <c r="JN124"/>
      <c r="JO124"/>
      <c r="JP124"/>
      <c r="JQ124"/>
      <c r="JR124"/>
      <c r="JS124"/>
      <c r="JT124"/>
      <c r="JU124"/>
      <c r="JV124"/>
      <c r="JW124"/>
      <c r="JX124"/>
      <c r="JY124"/>
      <c r="JZ124"/>
      <c r="KA124"/>
      <c r="KB124"/>
      <c r="KC124"/>
      <c r="KD124"/>
      <c r="KE124"/>
      <c r="KF124"/>
      <c r="KG124"/>
      <c r="KH124"/>
      <c r="KI124"/>
      <c r="KJ124"/>
      <c r="KK124"/>
      <c r="KL124"/>
      <c r="KM124"/>
      <c r="KN124"/>
      <c r="KO124"/>
      <c r="KP124"/>
      <c r="KQ124"/>
      <c r="KR124"/>
      <c r="KS124"/>
      <c r="KT124"/>
      <c r="KU124"/>
      <c r="KV124"/>
      <c r="KW124"/>
    </row>
    <row r="125" spans="1:309" s="6" customFormat="1" x14ac:dyDescent="0.25">
      <c r="A125"/>
      <c r="B125"/>
      <c r="C125"/>
      <c r="D125"/>
      <c r="E125"/>
      <c r="F125"/>
      <c r="G125"/>
      <c r="H125"/>
      <c r="I125" s="8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  <c r="IL125"/>
      <c r="IM125"/>
      <c r="IN125"/>
      <c r="IO125"/>
      <c r="IP125"/>
      <c r="IQ125"/>
      <c r="IR125"/>
      <c r="IS125"/>
      <c r="IT125"/>
      <c r="IU125"/>
      <c r="IV125"/>
      <c r="IW125"/>
      <c r="IX125"/>
      <c r="IY125"/>
      <c r="IZ125"/>
      <c r="JA125"/>
      <c r="JB125"/>
      <c r="JC125"/>
      <c r="JD125"/>
      <c r="JE125"/>
      <c r="JF125"/>
      <c r="JG125"/>
      <c r="JH125"/>
      <c r="JI125"/>
      <c r="JJ125"/>
      <c r="JK125"/>
      <c r="JL125"/>
      <c r="JM125"/>
      <c r="JN125"/>
      <c r="JO125"/>
      <c r="JP125"/>
      <c r="JQ125"/>
      <c r="JR125"/>
      <c r="JS125"/>
      <c r="JT125"/>
      <c r="JU125"/>
      <c r="JV125"/>
      <c r="JW125"/>
      <c r="JX125"/>
      <c r="JY125"/>
      <c r="JZ125"/>
      <c r="KA125"/>
      <c r="KB125"/>
      <c r="KC125"/>
      <c r="KD125"/>
      <c r="KE125"/>
      <c r="KF125"/>
      <c r="KG125"/>
      <c r="KH125"/>
      <c r="KI125"/>
      <c r="KJ125"/>
      <c r="KK125"/>
      <c r="KL125"/>
      <c r="KM125"/>
      <c r="KN125"/>
      <c r="KO125"/>
      <c r="KP125"/>
      <c r="KQ125"/>
      <c r="KR125"/>
      <c r="KS125"/>
      <c r="KT125"/>
      <c r="KU125"/>
      <c r="KV125"/>
      <c r="KW125"/>
    </row>
    <row r="126" spans="1:309" s="6" customFormat="1" x14ac:dyDescent="0.25">
      <c r="A126"/>
      <c r="B126"/>
      <c r="C126"/>
      <c r="D126"/>
      <c r="E126"/>
      <c r="F126"/>
      <c r="G126"/>
      <c r="H126"/>
      <c r="I126" s="8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  <c r="IL126"/>
      <c r="IM126"/>
      <c r="IN126"/>
      <c r="IO126"/>
      <c r="IP126"/>
      <c r="IQ126"/>
      <c r="IR126"/>
      <c r="IS126"/>
      <c r="IT126"/>
      <c r="IU126"/>
      <c r="IV126"/>
      <c r="IW126"/>
      <c r="IX126"/>
      <c r="IY126"/>
      <c r="IZ126"/>
      <c r="JA126"/>
      <c r="JB126"/>
      <c r="JC126"/>
      <c r="JD126"/>
      <c r="JE126"/>
      <c r="JF126"/>
      <c r="JG126"/>
      <c r="JH126"/>
      <c r="JI126"/>
      <c r="JJ126"/>
      <c r="JK126"/>
      <c r="JL126"/>
      <c r="JM126"/>
      <c r="JN126"/>
      <c r="JO126"/>
      <c r="JP126"/>
      <c r="JQ126"/>
      <c r="JR126"/>
      <c r="JS126"/>
      <c r="JT126"/>
      <c r="JU126"/>
      <c r="JV126"/>
      <c r="JW126"/>
      <c r="JX126"/>
      <c r="JY126"/>
      <c r="JZ126"/>
      <c r="KA126"/>
      <c r="KB126"/>
      <c r="KC126"/>
      <c r="KD126"/>
      <c r="KE126"/>
      <c r="KF126"/>
      <c r="KG126"/>
      <c r="KH126"/>
      <c r="KI126"/>
      <c r="KJ126"/>
      <c r="KK126"/>
      <c r="KL126"/>
      <c r="KM126"/>
      <c r="KN126"/>
      <c r="KO126"/>
      <c r="KP126"/>
      <c r="KQ126"/>
      <c r="KR126"/>
      <c r="KS126"/>
      <c r="KT126"/>
      <c r="KU126"/>
      <c r="KV126"/>
      <c r="KW126"/>
    </row>
    <row r="127" spans="1:309" s="6" customFormat="1" x14ac:dyDescent="0.25">
      <c r="A127"/>
      <c r="B127"/>
      <c r="C127"/>
      <c r="D127"/>
      <c r="E127"/>
      <c r="F127"/>
      <c r="G127"/>
      <c r="H127"/>
      <c r="I127" s="8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  <c r="IL127"/>
      <c r="IM127"/>
      <c r="IN127"/>
      <c r="IO127"/>
      <c r="IP127"/>
      <c r="IQ127"/>
      <c r="IR127"/>
      <c r="IS127"/>
      <c r="IT127"/>
      <c r="IU127"/>
      <c r="IV127"/>
      <c r="IW127"/>
      <c r="IX127"/>
      <c r="IY127"/>
      <c r="IZ127"/>
      <c r="JA127"/>
      <c r="JB127"/>
      <c r="JC127"/>
      <c r="JD127"/>
      <c r="JE127"/>
      <c r="JF127"/>
      <c r="JG127"/>
      <c r="JH127"/>
      <c r="JI127"/>
      <c r="JJ127"/>
      <c r="JK127"/>
      <c r="JL127"/>
      <c r="JM127"/>
      <c r="JN127"/>
      <c r="JO127"/>
      <c r="JP127"/>
      <c r="JQ127"/>
      <c r="JR127"/>
      <c r="JS127"/>
      <c r="JT127"/>
      <c r="JU127"/>
      <c r="JV127"/>
      <c r="JW127"/>
      <c r="JX127"/>
      <c r="JY127"/>
      <c r="JZ127"/>
      <c r="KA127"/>
      <c r="KB127"/>
      <c r="KC127"/>
      <c r="KD127"/>
      <c r="KE127"/>
      <c r="KF127"/>
      <c r="KG127"/>
      <c r="KH127"/>
      <c r="KI127"/>
      <c r="KJ127"/>
      <c r="KK127"/>
      <c r="KL127"/>
      <c r="KM127"/>
      <c r="KN127"/>
      <c r="KO127"/>
      <c r="KP127"/>
      <c r="KQ127"/>
      <c r="KR127"/>
      <c r="KS127"/>
      <c r="KT127"/>
      <c r="KU127"/>
      <c r="KV127"/>
      <c r="KW127"/>
    </row>
    <row r="128" spans="1:309" s="6" customFormat="1" x14ac:dyDescent="0.25">
      <c r="A128"/>
      <c r="B128"/>
      <c r="C128"/>
      <c r="D128"/>
      <c r="E128"/>
      <c r="F128"/>
      <c r="G128"/>
      <c r="H128"/>
      <c r="I128" s="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  <c r="IL128"/>
      <c r="IM128"/>
      <c r="IN128"/>
      <c r="IO128"/>
      <c r="IP128"/>
      <c r="IQ128"/>
      <c r="IR128"/>
      <c r="IS128"/>
      <c r="IT128"/>
      <c r="IU128"/>
      <c r="IV128"/>
      <c r="IW128"/>
      <c r="IX128"/>
      <c r="IY128"/>
      <c r="IZ128"/>
      <c r="JA128"/>
      <c r="JB128"/>
      <c r="JC128"/>
      <c r="JD128"/>
      <c r="JE128"/>
      <c r="JF128"/>
      <c r="JG128"/>
      <c r="JH128"/>
      <c r="JI128"/>
      <c r="JJ128"/>
      <c r="JK128"/>
      <c r="JL128"/>
      <c r="JM128"/>
      <c r="JN128"/>
      <c r="JO128"/>
      <c r="JP128"/>
      <c r="JQ128"/>
      <c r="JR128"/>
      <c r="JS128"/>
      <c r="JT128"/>
      <c r="JU128"/>
      <c r="JV128"/>
      <c r="JW128"/>
      <c r="JX128"/>
      <c r="JY128"/>
      <c r="JZ128"/>
      <c r="KA128"/>
      <c r="KB128"/>
      <c r="KC128"/>
      <c r="KD128"/>
      <c r="KE128"/>
      <c r="KF128"/>
      <c r="KG128"/>
      <c r="KH128"/>
      <c r="KI128"/>
      <c r="KJ128"/>
      <c r="KK128"/>
      <c r="KL128"/>
      <c r="KM128"/>
      <c r="KN128"/>
      <c r="KO128"/>
      <c r="KP128"/>
      <c r="KQ128"/>
      <c r="KR128"/>
      <c r="KS128"/>
      <c r="KT128"/>
      <c r="KU128"/>
      <c r="KV128"/>
      <c r="KW128"/>
    </row>
    <row r="129" spans="1:309" s="6" customFormat="1" x14ac:dyDescent="0.25">
      <c r="A129"/>
      <c r="B129"/>
      <c r="C129"/>
      <c r="D129"/>
      <c r="E129"/>
      <c r="F129"/>
      <c r="G129"/>
      <c r="H129"/>
      <c r="I129" s="8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  <c r="IL129"/>
      <c r="IM129"/>
      <c r="IN129"/>
      <c r="IO129"/>
      <c r="IP129"/>
      <c r="IQ129"/>
      <c r="IR129"/>
      <c r="IS129"/>
      <c r="IT129"/>
      <c r="IU129"/>
      <c r="IV129"/>
      <c r="IW129"/>
      <c r="IX129"/>
      <c r="IY129"/>
      <c r="IZ129"/>
      <c r="JA129"/>
      <c r="JB129"/>
      <c r="JC129"/>
      <c r="JD129"/>
      <c r="JE129"/>
      <c r="JF129"/>
      <c r="JG129"/>
      <c r="JH129"/>
      <c r="JI129"/>
      <c r="JJ129"/>
      <c r="JK129"/>
      <c r="JL129"/>
      <c r="JM129"/>
      <c r="JN129"/>
      <c r="JO129"/>
      <c r="JP129"/>
      <c r="JQ129"/>
      <c r="JR129"/>
      <c r="JS129"/>
      <c r="JT129"/>
      <c r="JU129"/>
      <c r="JV129"/>
      <c r="JW129"/>
      <c r="JX129"/>
      <c r="JY129"/>
      <c r="JZ129"/>
      <c r="KA129"/>
      <c r="KB129"/>
      <c r="KC129"/>
      <c r="KD129"/>
      <c r="KE129"/>
      <c r="KF129"/>
      <c r="KG129"/>
      <c r="KH129"/>
      <c r="KI129"/>
      <c r="KJ129"/>
      <c r="KK129"/>
      <c r="KL129"/>
      <c r="KM129"/>
      <c r="KN129"/>
      <c r="KO129"/>
      <c r="KP129"/>
      <c r="KQ129"/>
      <c r="KR129"/>
      <c r="KS129"/>
      <c r="KT129"/>
      <c r="KU129"/>
      <c r="KV129"/>
      <c r="KW129"/>
    </row>
    <row r="130" spans="1:309" s="6" customFormat="1" x14ac:dyDescent="0.25">
      <c r="A130"/>
      <c r="B130"/>
      <c r="C130"/>
      <c r="D130"/>
      <c r="E130"/>
      <c r="F130"/>
      <c r="G130"/>
      <c r="H130"/>
      <c r="I130" s="8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  <c r="IL130"/>
      <c r="IM130"/>
      <c r="IN130"/>
      <c r="IO130"/>
      <c r="IP130"/>
      <c r="IQ130"/>
      <c r="IR130"/>
      <c r="IS130"/>
      <c r="IT130"/>
      <c r="IU130"/>
      <c r="IV130"/>
      <c r="IW130"/>
      <c r="IX130"/>
      <c r="IY130"/>
      <c r="IZ130"/>
      <c r="JA130"/>
      <c r="JB130"/>
      <c r="JC130"/>
      <c r="JD130"/>
      <c r="JE130"/>
      <c r="JF130"/>
      <c r="JG130"/>
      <c r="JH130"/>
      <c r="JI130"/>
      <c r="JJ130"/>
      <c r="JK130"/>
      <c r="JL130"/>
      <c r="JM130"/>
      <c r="JN130"/>
      <c r="JO130"/>
      <c r="JP130"/>
      <c r="JQ130"/>
      <c r="JR130"/>
      <c r="JS130"/>
      <c r="JT130"/>
      <c r="JU130"/>
      <c r="JV130"/>
      <c r="JW130"/>
      <c r="JX130"/>
      <c r="JY130"/>
      <c r="JZ130"/>
      <c r="KA130"/>
      <c r="KB130"/>
      <c r="KC130"/>
      <c r="KD130"/>
      <c r="KE130"/>
      <c r="KF130"/>
      <c r="KG130"/>
      <c r="KH130"/>
      <c r="KI130"/>
      <c r="KJ130"/>
      <c r="KK130"/>
      <c r="KL130"/>
      <c r="KM130"/>
      <c r="KN130"/>
      <c r="KO130"/>
      <c r="KP130"/>
      <c r="KQ130"/>
      <c r="KR130"/>
      <c r="KS130"/>
      <c r="KT130"/>
      <c r="KU130"/>
      <c r="KV130"/>
      <c r="KW130"/>
    </row>
    <row r="131" spans="1:309" s="6" customFormat="1" x14ac:dyDescent="0.25">
      <c r="A131"/>
      <c r="B131"/>
      <c r="C131"/>
      <c r="D131"/>
      <c r="E131"/>
      <c r="F131"/>
      <c r="G131"/>
      <c r="H131"/>
      <c r="I131" s="8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  <c r="IL131"/>
      <c r="IM131"/>
      <c r="IN131"/>
      <c r="IO131"/>
      <c r="IP131"/>
      <c r="IQ131"/>
      <c r="IR131"/>
      <c r="IS131"/>
      <c r="IT131"/>
      <c r="IU131"/>
      <c r="IV131"/>
      <c r="IW131"/>
      <c r="IX131"/>
      <c r="IY131"/>
      <c r="IZ131"/>
      <c r="JA131"/>
      <c r="JB131"/>
      <c r="JC131"/>
      <c r="JD131"/>
      <c r="JE131"/>
      <c r="JF131"/>
      <c r="JG131"/>
      <c r="JH131"/>
      <c r="JI131"/>
      <c r="JJ131"/>
      <c r="JK131"/>
      <c r="JL131"/>
      <c r="JM131"/>
      <c r="JN131"/>
      <c r="JO131"/>
      <c r="JP131"/>
      <c r="JQ131"/>
      <c r="JR131"/>
      <c r="JS131"/>
      <c r="JT131"/>
      <c r="JU131"/>
      <c r="JV131"/>
      <c r="JW131"/>
      <c r="JX131"/>
      <c r="JY131"/>
      <c r="JZ131"/>
      <c r="KA131"/>
      <c r="KB131"/>
      <c r="KC131"/>
      <c r="KD131"/>
      <c r="KE131"/>
      <c r="KF131"/>
      <c r="KG131"/>
      <c r="KH131"/>
      <c r="KI131"/>
      <c r="KJ131"/>
      <c r="KK131"/>
      <c r="KL131"/>
      <c r="KM131"/>
      <c r="KN131"/>
      <c r="KO131"/>
      <c r="KP131"/>
      <c r="KQ131"/>
      <c r="KR131"/>
      <c r="KS131"/>
      <c r="KT131"/>
      <c r="KU131"/>
      <c r="KV131"/>
      <c r="KW131"/>
    </row>
    <row r="132" spans="1:309" s="6" customFormat="1" x14ac:dyDescent="0.25">
      <c r="A132"/>
      <c r="B132"/>
      <c r="C132"/>
      <c r="D132"/>
      <c r="E132"/>
      <c r="F132"/>
      <c r="G132"/>
      <c r="H132"/>
      <c r="I132" s="8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  <c r="IL132"/>
      <c r="IM132"/>
      <c r="IN132"/>
      <c r="IO132"/>
      <c r="IP132"/>
      <c r="IQ132"/>
      <c r="IR132"/>
      <c r="IS132"/>
      <c r="IT132"/>
      <c r="IU132"/>
      <c r="IV132"/>
      <c r="IW132"/>
      <c r="IX132"/>
      <c r="IY132"/>
      <c r="IZ132"/>
      <c r="JA132"/>
      <c r="JB132"/>
      <c r="JC132"/>
      <c r="JD132"/>
      <c r="JE132"/>
      <c r="JF132"/>
      <c r="JG132"/>
      <c r="JH132"/>
      <c r="JI132"/>
      <c r="JJ132"/>
      <c r="JK132"/>
      <c r="JL132"/>
      <c r="JM132"/>
      <c r="JN132"/>
      <c r="JO132"/>
      <c r="JP132"/>
      <c r="JQ132"/>
      <c r="JR132"/>
      <c r="JS132"/>
      <c r="JT132"/>
      <c r="JU132"/>
      <c r="JV132"/>
      <c r="JW132"/>
      <c r="JX132"/>
      <c r="JY132"/>
      <c r="JZ132"/>
      <c r="KA132"/>
      <c r="KB132"/>
      <c r="KC132"/>
      <c r="KD132"/>
      <c r="KE132"/>
      <c r="KF132"/>
      <c r="KG132"/>
      <c r="KH132"/>
      <c r="KI132"/>
      <c r="KJ132"/>
      <c r="KK132"/>
      <c r="KL132"/>
      <c r="KM132"/>
      <c r="KN132"/>
      <c r="KO132"/>
      <c r="KP132"/>
      <c r="KQ132"/>
      <c r="KR132"/>
      <c r="KS132"/>
      <c r="KT132"/>
      <c r="KU132"/>
      <c r="KV132"/>
      <c r="KW132"/>
    </row>
    <row r="133" spans="1:309" s="6" customFormat="1" x14ac:dyDescent="0.25">
      <c r="A133"/>
      <c r="B133"/>
      <c r="C133"/>
      <c r="D133"/>
      <c r="E133"/>
      <c r="F133"/>
      <c r="G133"/>
      <c r="H133"/>
      <c r="I133" s="8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  <c r="IL133"/>
      <c r="IM133"/>
      <c r="IN133"/>
      <c r="IO133"/>
      <c r="IP133"/>
      <c r="IQ133"/>
      <c r="IR133"/>
      <c r="IS133"/>
      <c r="IT133"/>
      <c r="IU133"/>
      <c r="IV133"/>
      <c r="IW133"/>
      <c r="IX133"/>
      <c r="IY133"/>
      <c r="IZ133"/>
      <c r="JA133"/>
      <c r="JB133"/>
      <c r="JC133"/>
      <c r="JD133"/>
      <c r="JE133"/>
      <c r="JF133"/>
      <c r="JG133"/>
      <c r="JH133"/>
      <c r="JI133"/>
      <c r="JJ133"/>
      <c r="JK133"/>
      <c r="JL133"/>
      <c r="JM133"/>
      <c r="JN133"/>
      <c r="JO133"/>
      <c r="JP133"/>
      <c r="JQ133"/>
      <c r="JR133"/>
      <c r="JS133"/>
      <c r="JT133"/>
      <c r="JU133"/>
      <c r="JV133"/>
      <c r="JW133"/>
      <c r="JX133"/>
      <c r="JY133"/>
      <c r="JZ133"/>
      <c r="KA133"/>
      <c r="KB133"/>
      <c r="KC133"/>
      <c r="KD133"/>
      <c r="KE133"/>
      <c r="KF133"/>
      <c r="KG133"/>
      <c r="KH133"/>
      <c r="KI133"/>
      <c r="KJ133"/>
      <c r="KK133"/>
      <c r="KL133"/>
      <c r="KM133"/>
      <c r="KN133"/>
      <c r="KO133"/>
      <c r="KP133"/>
      <c r="KQ133"/>
      <c r="KR133"/>
      <c r="KS133"/>
      <c r="KT133"/>
      <c r="KU133"/>
      <c r="KV133"/>
      <c r="KW133"/>
    </row>
    <row r="134" spans="1:309" s="6" customFormat="1" x14ac:dyDescent="0.25">
      <c r="A134"/>
      <c r="B134"/>
      <c r="C134"/>
      <c r="D134"/>
      <c r="E134"/>
      <c r="F134"/>
      <c r="G134"/>
      <c r="H134"/>
      <c r="I134" s="8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  <c r="IL134"/>
      <c r="IM134"/>
      <c r="IN134"/>
      <c r="IO134"/>
      <c r="IP134"/>
      <c r="IQ134"/>
      <c r="IR134"/>
      <c r="IS134"/>
      <c r="IT134"/>
      <c r="IU134"/>
      <c r="IV134"/>
      <c r="IW134"/>
      <c r="IX134"/>
      <c r="IY134"/>
      <c r="IZ134"/>
      <c r="JA134"/>
      <c r="JB134"/>
      <c r="JC134"/>
      <c r="JD134"/>
      <c r="JE134"/>
      <c r="JF134"/>
      <c r="JG134"/>
      <c r="JH134"/>
      <c r="JI134"/>
      <c r="JJ134"/>
      <c r="JK134"/>
      <c r="JL134"/>
      <c r="JM134"/>
      <c r="JN134"/>
      <c r="JO134"/>
      <c r="JP134"/>
      <c r="JQ134"/>
      <c r="JR134"/>
      <c r="JS134"/>
      <c r="JT134"/>
      <c r="JU134"/>
      <c r="JV134"/>
      <c r="JW134"/>
      <c r="JX134"/>
      <c r="JY134"/>
      <c r="JZ134"/>
      <c r="KA134"/>
      <c r="KB134"/>
      <c r="KC134"/>
      <c r="KD134"/>
      <c r="KE134"/>
      <c r="KF134"/>
      <c r="KG134"/>
      <c r="KH134"/>
      <c r="KI134"/>
      <c r="KJ134"/>
      <c r="KK134"/>
      <c r="KL134"/>
      <c r="KM134"/>
      <c r="KN134"/>
      <c r="KO134"/>
      <c r="KP134"/>
      <c r="KQ134"/>
      <c r="KR134"/>
      <c r="KS134"/>
      <c r="KT134"/>
      <c r="KU134"/>
      <c r="KV134"/>
      <c r="KW134"/>
    </row>
    <row r="135" spans="1:309" x14ac:dyDescent="0.25">
      <c r="J135"/>
    </row>
    <row r="136" spans="1:309" x14ac:dyDescent="0.25">
      <c r="J136"/>
    </row>
    <row r="137" spans="1:309" x14ac:dyDescent="0.25">
      <c r="J137"/>
    </row>
    <row r="138" spans="1:309" x14ac:dyDescent="0.25">
      <c r="J138"/>
    </row>
    <row r="139" spans="1:309" x14ac:dyDescent="0.25">
      <c r="J139"/>
    </row>
  </sheetData>
  <mergeCells count="2">
    <mergeCell ref="A1:K1"/>
    <mergeCell ref="A2:K2"/>
  </mergeCells>
  <phoneticPr fontId="8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V26"/>
  <sheetViews>
    <sheetView zoomScale="90" zoomScaleNormal="90" workbookViewId="0">
      <selection activeCell="E30" sqref="E30"/>
    </sheetView>
  </sheetViews>
  <sheetFormatPr defaultColWidth="9" defaultRowHeight="13.8" x14ac:dyDescent="0.25"/>
  <cols>
    <col min="2" max="2" width="29.6640625" customWidth="1"/>
    <col min="3" max="3" width="17.109375" customWidth="1"/>
    <col min="4" max="4" width="20.5546875" customWidth="1"/>
    <col min="5" max="6" width="12.88671875" customWidth="1"/>
    <col min="8" max="8" width="13.6640625" customWidth="1"/>
    <col min="9" max="9" width="25.77734375" customWidth="1"/>
  </cols>
  <sheetData>
    <row r="1" spans="1:100" ht="19.95" customHeight="1" x14ac:dyDescent="0.25">
      <c r="A1" s="23" t="s">
        <v>529</v>
      </c>
      <c r="B1" s="23"/>
      <c r="C1" s="23"/>
      <c r="D1" s="23"/>
      <c r="E1" s="23"/>
      <c r="F1" s="23"/>
      <c r="G1" s="23"/>
      <c r="H1" s="23"/>
      <c r="I1" s="23"/>
    </row>
    <row r="2" spans="1:100" ht="19.95" customHeight="1" x14ac:dyDescent="0.25">
      <c r="A2" s="1" t="s">
        <v>1</v>
      </c>
      <c r="B2" s="1"/>
      <c r="C2" s="1"/>
      <c r="D2" s="1"/>
      <c r="E2" s="1"/>
      <c r="F2" s="1"/>
      <c r="G2" s="2"/>
      <c r="H2" s="2"/>
      <c r="I2" s="2"/>
    </row>
    <row r="3" spans="1:100" ht="14.4" x14ac:dyDescent="0.25">
      <c r="A3" s="7" t="s">
        <v>2</v>
      </c>
      <c r="B3" s="7" t="s">
        <v>6</v>
      </c>
      <c r="C3" s="7" t="s">
        <v>481</v>
      </c>
      <c r="D3" s="7" t="s">
        <v>7</v>
      </c>
      <c r="E3" s="7" t="s">
        <v>530</v>
      </c>
      <c r="F3" s="7" t="s">
        <v>531</v>
      </c>
      <c r="G3" s="7" t="s">
        <v>532</v>
      </c>
      <c r="H3" s="7" t="s">
        <v>533</v>
      </c>
      <c r="I3" s="7" t="s">
        <v>534</v>
      </c>
    </row>
    <row r="4" spans="1:100" s="6" customFormat="1" ht="14.4" x14ac:dyDescent="0.25">
      <c r="A4" s="4">
        <v>1</v>
      </c>
      <c r="B4" s="4" t="s">
        <v>160</v>
      </c>
      <c r="C4" s="4" t="s">
        <v>535</v>
      </c>
      <c r="D4" s="4" t="s">
        <v>536</v>
      </c>
      <c r="E4" s="4">
        <v>37</v>
      </c>
      <c r="F4" s="4">
        <v>14</v>
      </c>
      <c r="G4" s="4">
        <v>23</v>
      </c>
      <c r="H4" s="4">
        <v>52</v>
      </c>
      <c r="I4" s="4">
        <v>0.44230000000000003</v>
      </c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</row>
    <row r="5" spans="1:100" s="6" customFormat="1" ht="14.4" x14ac:dyDescent="0.25">
      <c r="A5" s="4">
        <v>2</v>
      </c>
      <c r="B5" s="4" t="s">
        <v>160</v>
      </c>
      <c r="C5" s="4" t="s">
        <v>537</v>
      </c>
      <c r="D5" s="4" t="s">
        <v>538</v>
      </c>
      <c r="E5" s="4">
        <v>42</v>
      </c>
      <c r="F5" s="4">
        <v>24</v>
      </c>
      <c r="G5" s="4">
        <v>18</v>
      </c>
      <c r="H5" s="4">
        <v>52</v>
      </c>
      <c r="I5" s="4">
        <v>0.34620000000000001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</row>
    <row r="6" spans="1:100" s="6" customFormat="1" ht="14.4" x14ac:dyDescent="0.25">
      <c r="A6" s="4">
        <v>3</v>
      </c>
      <c r="B6" s="4" t="s">
        <v>160</v>
      </c>
      <c r="C6" s="4" t="s">
        <v>539</v>
      </c>
      <c r="D6" s="4" t="s">
        <v>540</v>
      </c>
      <c r="E6" s="4">
        <v>34</v>
      </c>
      <c r="F6" s="4">
        <v>17</v>
      </c>
      <c r="G6" s="4">
        <v>17</v>
      </c>
      <c r="H6" s="4">
        <v>52</v>
      </c>
      <c r="I6" s="4">
        <v>0.32690000000000002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</row>
    <row r="7" spans="1:100" s="6" customFormat="1" ht="14.4" x14ac:dyDescent="0.25">
      <c r="A7" s="4">
        <v>4</v>
      </c>
      <c r="B7" s="4" t="s">
        <v>157</v>
      </c>
      <c r="C7" s="4" t="s">
        <v>182</v>
      </c>
      <c r="D7" s="4" t="s">
        <v>183</v>
      </c>
      <c r="E7" s="4">
        <v>27</v>
      </c>
      <c r="F7" s="4">
        <v>8</v>
      </c>
      <c r="G7" s="4">
        <v>19</v>
      </c>
      <c r="H7" s="4">
        <v>53</v>
      </c>
      <c r="I7" s="4">
        <v>0.35849999999999999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</row>
    <row r="8" spans="1:100" s="6" customFormat="1" ht="14.4" x14ac:dyDescent="0.25">
      <c r="A8" s="4">
        <v>5</v>
      </c>
      <c r="B8" s="4" t="s">
        <v>157</v>
      </c>
      <c r="C8" s="4" t="s">
        <v>176</v>
      </c>
      <c r="D8" s="4" t="s">
        <v>177</v>
      </c>
      <c r="E8" s="4">
        <v>33</v>
      </c>
      <c r="F8" s="4">
        <v>5</v>
      </c>
      <c r="G8" s="4">
        <v>28</v>
      </c>
      <c r="H8" s="4">
        <v>53</v>
      </c>
      <c r="I8" s="4">
        <v>0.52829999999999999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</row>
    <row r="9" spans="1:100" s="6" customFormat="1" ht="14.4" x14ac:dyDescent="0.25">
      <c r="A9" s="4">
        <v>6</v>
      </c>
      <c r="B9" s="4" t="s">
        <v>157</v>
      </c>
      <c r="C9" s="4" t="s">
        <v>541</v>
      </c>
      <c r="D9" s="4" t="s">
        <v>542</v>
      </c>
      <c r="E9" s="4">
        <v>40</v>
      </c>
      <c r="F9" s="4">
        <v>23</v>
      </c>
      <c r="G9" s="4">
        <v>17</v>
      </c>
      <c r="H9" s="4">
        <v>53</v>
      </c>
      <c r="I9" s="4">
        <v>0.32079999999999997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</row>
    <row r="10" spans="1:100" s="6" customFormat="1" ht="14.4" x14ac:dyDescent="0.25">
      <c r="A10" s="4">
        <v>7</v>
      </c>
      <c r="B10" s="4" t="s">
        <v>157</v>
      </c>
      <c r="C10" s="4" t="s">
        <v>162</v>
      </c>
      <c r="D10" s="4" t="s">
        <v>163</v>
      </c>
      <c r="E10" s="4">
        <v>22</v>
      </c>
      <c r="F10" s="4">
        <v>2</v>
      </c>
      <c r="G10" s="4">
        <v>20</v>
      </c>
      <c r="H10" s="4">
        <v>53</v>
      </c>
      <c r="I10" s="4">
        <v>0.47160000000000002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</row>
    <row r="11" spans="1:100" s="6" customFormat="1" ht="14.4" x14ac:dyDescent="0.25">
      <c r="A11" s="4">
        <v>8</v>
      </c>
      <c r="B11" s="4" t="s">
        <v>157</v>
      </c>
      <c r="C11" s="4" t="s">
        <v>503</v>
      </c>
      <c r="D11" s="4" t="s">
        <v>504</v>
      </c>
      <c r="E11" s="4">
        <v>41</v>
      </c>
      <c r="F11" s="4">
        <v>16</v>
      </c>
      <c r="G11" s="4">
        <v>25</v>
      </c>
      <c r="H11" s="4">
        <v>53</v>
      </c>
      <c r="I11" s="4">
        <v>0.47160000000000002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</row>
    <row r="12" spans="1:100" s="6" customFormat="1" ht="14.4" x14ac:dyDescent="0.25">
      <c r="A12" s="4">
        <v>9</v>
      </c>
      <c r="B12" s="4" t="s">
        <v>157</v>
      </c>
      <c r="C12" s="4" t="s">
        <v>543</v>
      </c>
      <c r="D12" s="4" t="s">
        <v>544</v>
      </c>
      <c r="E12" s="4">
        <v>46</v>
      </c>
      <c r="F12" s="4">
        <v>28</v>
      </c>
      <c r="G12" s="4">
        <v>18</v>
      </c>
      <c r="H12" s="4">
        <v>53</v>
      </c>
      <c r="I12" s="4">
        <v>0.33960000000000001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</row>
    <row r="13" spans="1:100" s="6" customFormat="1" ht="14.4" x14ac:dyDescent="0.25">
      <c r="A13" s="4">
        <v>10</v>
      </c>
      <c r="B13" s="4" t="s">
        <v>56</v>
      </c>
      <c r="C13" s="4" t="s">
        <v>545</v>
      </c>
      <c r="D13" s="4" t="s">
        <v>546</v>
      </c>
      <c r="E13" s="4">
        <v>32</v>
      </c>
      <c r="F13" s="4">
        <v>12</v>
      </c>
      <c r="G13" s="4">
        <v>20</v>
      </c>
      <c r="H13" s="4">
        <v>54</v>
      </c>
      <c r="I13" s="4">
        <v>0.37040000000000001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</row>
    <row r="14" spans="1:100" s="6" customFormat="1" ht="14.4" x14ac:dyDescent="0.25">
      <c r="A14" s="4">
        <v>11</v>
      </c>
      <c r="B14" s="4" t="s">
        <v>19</v>
      </c>
      <c r="C14" s="4" t="s">
        <v>153</v>
      </c>
      <c r="D14" s="4" t="s">
        <v>154</v>
      </c>
      <c r="E14" s="4">
        <v>31</v>
      </c>
      <c r="F14" s="4">
        <v>11</v>
      </c>
      <c r="G14" s="4">
        <v>20</v>
      </c>
      <c r="H14" s="4">
        <v>55</v>
      </c>
      <c r="I14" s="4">
        <v>0.36359999999999998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</row>
    <row r="15" spans="1:100" s="6" customFormat="1" ht="14.4" x14ac:dyDescent="0.25">
      <c r="A15" s="4">
        <v>12</v>
      </c>
      <c r="B15" s="4" t="s">
        <v>19</v>
      </c>
      <c r="C15" s="4" t="s">
        <v>547</v>
      </c>
      <c r="D15" s="4" t="s">
        <v>548</v>
      </c>
      <c r="E15" s="4">
        <v>39</v>
      </c>
      <c r="F15" s="4">
        <v>12</v>
      </c>
      <c r="G15" s="4">
        <v>27</v>
      </c>
      <c r="H15" s="4">
        <v>55</v>
      </c>
      <c r="I15" s="4">
        <v>0.4909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</row>
    <row r="16" spans="1:100" s="6" customFormat="1" ht="14.4" x14ac:dyDescent="0.25">
      <c r="A16" s="4">
        <v>13</v>
      </c>
      <c r="B16" s="4" t="s">
        <v>19</v>
      </c>
      <c r="C16" s="4" t="s">
        <v>549</v>
      </c>
      <c r="D16" s="4" t="s">
        <v>550</v>
      </c>
      <c r="E16" s="4">
        <v>43</v>
      </c>
      <c r="F16" s="4">
        <v>18</v>
      </c>
      <c r="G16" s="4">
        <v>25</v>
      </c>
      <c r="H16" s="4">
        <v>55</v>
      </c>
      <c r="I16" s="4">
        <v>0.45450000000000002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</row>
    <row r="17" spans="1:9" ht="14.4" x14ac:dyDescent="0.25">
      <c r="A17" s="4">
        <v>14</v>
      </c>
      <c r="B17" s="4" t="s">
        <v>19</v>
      </c>
      <c r="C17" s="4" t="s">
        <v>551</v>
      </c>
      <c r="D17" s="4" t="s">
        <v>552</v>
      </c>
      <c r="E17" s="4">
        <v>47</v>
      </c>
      <c r="F17" s="4">
        <v>23</v>
      </c>
      <c r="G17" s="4">
        <v>24</v>
      </c>
      <c r="H17" s="4">
        <v>55</v>
      </c>
      <c r="I17" s="4">
        <v>0.43630000000000002</v>
      </c>
    </row>
    <row r="18" spans="1:9" ht="14.4" x14ac:dyDescent="0.25">
      <c r="A18" s="4">
        <v>15</v>
      </c>
      <c r="B18" s="4" t="s">
        <v>15</v>
      </c>
      <c r="C18" s="4" t="s">
        <v>553</v>
      </c>
      <c r="D18" s="4" t="s">
        <v>554</v>
      </c>
      <c r="E18" s="4">
        <v>41</v>
      </c>
      <c r="F18" s="4">
        <v>15</v>
      </c>
      <c r="G18" s="4">
        <v>26</v>
      </c>
      <c r="H18" s="4">
        <v>53</v>
      </c>
      <c r="I18" s="4">
        <v>0.49059999999999998</v>
      </c>
    </row>
    <row r="19" spans="1:9" ht="14.4" x14ac:dyDescent="0.25">
      <c r="A19" s="4">
        <v>16</v>
      </c>
      <c r="B19" s="4" t="s">
        <v>15</v>
      </c>
      <c r="C19" s="4" t="s">
        <v>555</v>
      </c>
      <c r="D19" s="4" t="s">
        <v>556</v>
      </c>
      <c r="E19" s="4">
        <v>40</v>
      </c>
      <c r="F19" s="4">
        <v>19</v>
      </c>
      <c r="G19" s="4">
        <v>21</v>
      </c>
      <c r="H19" s="4">
        <v>53</v>
      </c>
      <c r="I19" s="4">
        <v>0.3962</v>
      </c>
    </row>
    <row r="20" spans="1:9" ht="14.4" x14ac:dyDescent="0.25">
      <c r="A20" s="4">
        <v>17</v>
      </c>
      <c r="B20" s="4" t="s">
        <v>15</v>
      </c>
      <c r="C20" s="4" t="s">
        <v>147</v>
      </c>
      <c r="D20" s="4" t="s">
        <v>148</v>
      </c>
      <c r="E20" s="4">
        <v>32</v>
      </c>
      <c r="F20" s="4">
        <v>16</v>
      </c>
      <c r="G20" s="4">
        <v>16</v>
      </c>
      <c r="H20" s="4">
        <v>53</v>
      </c>
      <c r="I20" s="4">
        <v>0.3019</v>
      </c>
    </row>
    <row r="21" spans="1:9" ht="14.4" x14ac:dyDescent="0.25">
      <c r="A21" s="4">
        <v>18</v>
      </c>
      <c r="B21" s="4" t="s">
        <v>32</v>
      </c>
      <c r="C21" s="4" t="s">
        <v>103</v>
      </c>
      <c r="D21" s="4" t="s">
        <v>104</v>
      </c>
      <c r="E21" s="4">
        <v>27</v>
      </c>
      <c r="F21" s="4">
        <v>7</v>
      </c>
      <c r="G21" s="4">
        <v>20</v>
      </c>
      <c r="H21" s="4">
        <v>54</v>
      </c>
      <c r="I21" s="4">
        <v>0.37040000000000001</v>
      </c>
    </row>
    <row r="22" spans="1:9" ht="14.4" x14ac:dyDescent="0.25">
      <c r="A22" s="4">
        <v>19</v>
      </c>
      <c r="B22" s="4" t="s">
        <v>32</v>
      </c>
      <c r="C22" s="4" t="s">
        <v>557</v>
      </c>
      <c r="D22" s="4" t="s">
        <v>558</v>
      </c>
      <c r="E22" s="4">
        <v>52</v>
      </c>
      <c r="F22" s="4">
        <v>28</v>
      </c>
      <c r="G22" s="4">
        <v>24</v>
      </c>
      <c r="H22" s="4">
        <v>54</v>
      </c>
      <c r="I22" s="4">
        <v>0.4546</v>
      </c>
    </row>
    <row r="23" spans="1:9" ht="14.4" x14ac:dyDescent="0.25">
      <c r="A23" s="4">
        <v>20</v>
      </c>
      <c r="B23" s="4" t="s">
        <v>25</v>
      </c>
      <c r="C23" s="4" t="s">
        <v>53</v>
      </c>
      <c r="D23" s="4" t="s">
        <v>54</v>
      </c>
      <c r="E23" s="4">
        <v>24</v>
      </c>
      <c r="F23" s="4">
        <v>4</v>
      </c>
      <c r="G23" s="4">
        <v>20</v>
      </c>
      <c r="H23" s="4">
        <v>54</v>
      </c>
      <c r="I23" s="4">
        <v>0.37040000000000001</v>
      </c>
    </row>
    <row r="24" spans="1:9" ht="14.4" x14ac:dyDescent="0.25">
      <c r="A24" s="4">
        <v>21</v>
      </c>
      <c r="B24" s="4" t="s">
        <v>22</v>
      </c>
      <c r="C24" s="4" t="s">
        <v>559</v>
      </c>
      <c r="D24" s="4" t="s">
        <v>560</v>
      </c>
      <c r="E24" s="4">
        <v>37</v>
      </c>
      <c r="F24" s="4">
        <v>16</v>
      </c>
      <c r="G24" s="4">
        <v>21</v>
      </c>
      <c r="H24" s="4">
        <v>52</v>
      </c>
      <c r="I24" s="4">
        <v>0.40379999999999999</v>
      </c>
    </row>
    <row r="25" spans="1:9" ht="14.4" x14ac:dyDescent="0.25">
      <c r="A25" s="4">
        <v>22</v>
      </c>
      <c r="B25" s="4" t="s">
        <v>468</v>
      </c>
      <c r="C25" s="4" t="s">
        <v>561</v>
      </c>
      <c r="D25" s="4" t="s">
        <v>562</v>
      </c>
      <c r="E25" s="4">
        <v>18</v>
      </c>
      <c r="F25" s="4">
        <v>8</v>
      </c>
      <c r="G25" s="4">
        <v>10</v>
      </c>
      <c r="H25" s="4">
        <v>22</v>
      </c>
      <c r="I25" s="4">
        <v>0.45450000000000002</v>
      </c>
    </row>
    <row r="26" spans="1:9" ht="14.4" x14ac:dyDescent="0.25">
      <c r="A26" s="4">
        <v>23</v>
      </c>
      <c r="B26" s="4" t="s">
        <v>468</v>
      </c>
      <c r="C26" s="4" t="s">
        <v>563</v>
      </c>
      <c r="D26" s="4" t="s">
        <v>564</v>
      </c>
      <c r="E26" s="4">
        <v>22</v>
      </c>
      <c r="F26" s="4">
        <v>12</v>
      </c>
      <c r="G26" s="4">
        <v>10</v>
      </c>
      <c r="H26" s="4">
        <v>22</v>
      </c>
      <c r="I26" s="4">
        <v>0.45450000000000002</v>
      </c>
    </row>
  </sheetData>
  <mergeCells count="1">
    <mergeCell ref="A1:I1"/>
  </mergeCells>
  <phoneticPr fontId="8" type="noConversion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7"/>
  <sheetViews>
    <sheetView tabSelected="1" workbookViewId="0">
      <selection activeCell="G10" sqref="G10"/>
    </sheetView>
  </sheetViews>
  <sheetFormatPr defaultColWidth="9" defaultRowHeight="13.8" x14ac:dyDescent="0.25"/>
  <cols>
    <col min="1" max="1" width="11.77734375" customWidth="1"/>
    <col min="2" max="2" width="15.21875" customWidth="1"/>
    <col min="3" max="3" width="41.88671875" customWidth="1"/>
  </cols>
  <sheetData>
    <row r="1" spans="1:8" ht="20.399999999999999" x14ac:dyDescent="0.25">
      <c r="A1" s="23" t="s">
        <v>565</v>
      </c>
      <c r="B1" s="23"/>
      <c r="C1" s="23"/>
    </row>
    <row r="2" spans="1:8" ht="19.95" customHeight="1" x14ac:dyDescent="0.25">
      <c r="A2" s="1" t="s">
        <v>1</v>
      </c>
      <c r="B2" s="1"/>
      <c r="C2" s="1"/>
      <c r="D2" s="1"/>
      <c r="E2" s="1"/>
      <c r="F2" s="1"/>
      <c r="G2" s="1"/>
      <c r="H2" s="2"/>
    </row>
    <row r="3" spans="1:8" ht="18" customHeight="1" x14ac:dyDescent="0.25">
      <c r="A3" s="3" t="s">
        <v>2</v>
      </c>
      <c r="B3" s="3" t="s">
        <v>566</v>
      </c>
      <c r="C3" s="3" t="s">
        <v>6</v>
      </c>
    </row>
    <row r="4" spans="1:8" ht="18" customHeight="1" x14ac:dyDescent="0.25">
      <c r="A4" s="4">
        <v>1</v>
      </c>
      <c r="B4" s="4" t="s">
        <v>567</v>
      </c>
      <c r="C4" s="5" t="s">
        <v>568</v>
      </c>
    </row>
    <row r="5" spans="1:8" ht="18" customHeight="1" x14ac:dyDescent="0.25">
      <c r="A5" s="4">
        <v>2</v>
      </c>
      <c r="B5" s="4" t="s">
        <v>567</v>
      </c>
      <c r="C5" s="4" t="s">
        <v>356</v>
      </c>
    </row>
    <row r="6" spans="1:8" ht="18" customHeight="1" x14ac:dyDescent="0.25">
      <c r="A6" s="4">
        <v>3</v>
      </c>
      <c r="B6" s="4"/>
      <c r="C6" s="4"/>
    </row>
    <row r="7" spans="1:8" ht="18" customHeight="1" x14ac:dyDescent="0.25">
      <c r="A7" s="4">
        <v>4</v>
      </c>
      <c r="B7" s="4"/>
      <c r="C7" s="4"/>
    </row>
    <row r="8" spans="1:8" ht="18" customHeight="1" x14ac:dyDescent="0.25">
      <c r="A8" s="4">
        <v>5</v>
      </c>
      <c r="B8" s="4"/>
      <c r="C8" s="4"/>
    </row>
    <row r="9" spans="1:8" ht="18" customHeight="1" x14ac:dyDescent="0.25">
      <c r="A9" s="4">
        <v>6</v>
      </c>
      <c r="B9" s="4"/>
      <c r="C9" s="4"/>
    </row>
    <row r="10" spans="1:8" ht="18" customHeight="1" x14ac:dyDescent="0.25">
      <c r="A10" s="4">
        <v>7</v>
      </c>
      <c r="B10" s="4"/>
      <c r="C10" s="4"/>
    </row>
    <row r="11" spans="1:8" ht="18" customHeight="1" x14ac:dyDescent="0.25">
      <c r="A11" s="4">
        <v>8</v>
      </c>
      <c r="B11" s="4"/>
      <c r="C11" s="4"/>
    </row>
    <row r="12" spans="1:8" ht="18" customHeight="1" x14ac:dyDescent="0.25">
      <c r="A12" s="4">
        <v>9</v>
      </c>
      <c r="B12" s="4"/>
      <c r="C12" s="4"/>
    </row>
    <row r="13" spans="1:8" ht="18" customHeight="1" x14ac:dyDescent="0.25">
      <c r="A13" s="4">
        <v>10</v>
      </c>
      <c r="B13" s="4"/>
      <c r="C13" s="4"/>
    </row>
    <row r="14" spans="1:8" ht="18" customHeight="1" x14ac:dyDescent="0.25">
      <c r="A14" s="4">
        <v>11</v>
      </c>
      <c r="B14" s="4"/>
      <c r="C14" s="4"/>
    </row>
    <row r="15" spans="1:8" ht="18" customHeight="1" x14ac:dyDescent="0.25">
      <c r="A15" s="4">
        <v>12</v>
      </c>
      <c r="B15" s="4"/>
      <c r="C15" s="4"/>
    </row>
    <row r="16" spans="1:8" ht="18" customHeight="1" x14ac:dyDescent="0.25">
      <c r="A16" s="4">
        <v>13</v>
      </c>
      <c r="B16" s="4"/>
      <c r="C16" s="4"/>
    </row>
    <row r="17" spans="1:3" ht="18" customHeight="1" x14ac:dyDescent="0.25">
      <c r="A17" s="4">
        <v>14</v>
      </c>
      <c r="B17" s="4"/>
      <c r="C17" s="4"/>
    </row>
  </sheetData>
  <mergeCells count="1">
    <mergeCell ref="A1:C1"/>
  </mergeCells>
  <phoneticPr fontId="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奖学金</vt:lpstr>
      <vt:lpstr>优干</vt:lpstr>
      <vt:lpstr>三好</vt:lpstr>
      <vt:lpstr>学习进步</vt:lpstr>
      <vt:lpstr>院级先进班集体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亚明 张</cp:lastModifiedBy>
  <dcterms:created xsi:type="dcterms:W3CDTF">2020-05-29T07:25:00Z</dcterms:created>
  <dcterms:modified xsi:type="dcterms:W3CDTF">2024-09-13T01:27:38Z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  <property fmtid="{D5CDD505-2E9C-101B-9397-08002B2CF9AE}" pid="3" name="KSOReadingLayout">
    <vt:bool>false</vt:bool>
  </property>
  <property fmtid="{D5CDD505-2E9C-101B-9397-08002B2CF9AE}" pid="4" name="ICV">
    <vt:lpwstr>6BBB3BCB89A34005AF098BA703B3E8BC</vt:lpwstr>
  </property>
</Properties>
</file>